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odani\Desktop\PatientsMap\各種format\4.website\demo\demo_jp_en\"/>
    </mc:Choice>
  </mc:AlternateContent>
  <bookViews>
    <workbookView xWindow="3150" yWindow="45" windowWidth="28035" windowHeight="15255"/>
  </bookViews>
  <sheets>
    <sheet name="GAST-396915" sheetId="1" r:id="rId1"/>
  </sheets>
  <definedNames>
    <definedName name="_xlnm._FilterDatabase" localSheetId="0" hidden="1">'GAST-396915'!$B$56:$E$114</definedName>
    <definedName name="_xlnm.Print_Area" localSheetId="0">'GAST-396915'!$A$1:$V$52</definedName>
  </definedNames>
  <calcPr calcId="152511"/>
</workbook>
</file>

<file path=xl/calcChain.xml><?xml version="1.0" encoding="utf-8"?>
<calcChain xmlns="http://schemas.openxmlformats.org/spreadsheetml/2006/main">
  <c r="K23" i="1" l="1"/>
  <c r="M23" i="1"/>
  <c r="R23" i="1"/>
  <c r="T23" i="1"/>
  <c r="K24" i="1"/>
  <c r="M24" i="1"/>
  <c r="R24" i="1"/>
  <c r="T24" i="1"/>
  <c r="K25" i="1"/>
  <c r="M25" i="1"/>
  <c r="R25" i="1"/>
  <c r="T25" i="1"/>
  <c r="K26" i="1"/>
  <c r="M26" i="1"/>
  <c r="R26" i="1"/>
  <c r="T26" i="1"/>
  <c r="K27" i="1"/>
  <c r="M27" i="1"/>
  <c r="R27" i="1"/>
  <c r="T27" i="1"/>
  <c r="K28" i="1"/>
  <c r="M28" i="1"/>
  <c r="R28" i="1"/>
  <c r="T28" i="1"/>
  <c r="R29" i="1"/>
  <c r="T29" i="1"/>
  <c r="K30" i="1"/>
  <c r="M30" i="1"/>
  <c r="R30" i="1"/>
  <c r="T30" i="1"/>
  <c r="K31" i="1"/>
  <c r="M31" i="1"/>
  <c r="R31" i="1"/>
  <c r="T31" i="1"/>
  <c r="K32" i="1"/>
  <c r="M32" i="1"/>
  <c r="R32" i="1"/>
  <c r="T32" i="1"/>
  <c r="R33" i="1"/>
  <c r="T33" i="1"/>
  <c r="K34" i="1"/>
  <c r="M34" i="1"/>
  <c r="R34" i="1"/>
  <c r="T34" i="1"/>
  <c r="K35" i="1"/>
  <c r="M35" i="1"/>
  <c r="R35" i="1"/>
  <c r="T35" i="1"/>
  <c r="R36" i="1"/>
  <c r="T36" i="1"/>
  <c r="K37" i="1"/>
  <c r="M37" i="1"/>
  <c r="R37" i="1"/>
  <c r="T37" i="1"/>
  <c r="R38" i="1"/>
  <c r="T38" i="1"/>
  <c r="R39" i="1"/>
  <c r="T39" i="1"/>
  <c r="R40" i="1"/>
  <c r="T40" i="1"/>
  <c r="R41" i="1"/>
  <c r="T41" i="1"/>
  <c r="K42" i="1"/>
  <c r="M42" i="1"/>
  <c r="R42" i="1"/>
  <c r="T42" i="1"/>
  <c r="K43" i="1"/>
  <c r="M43" i="1"/>
  <c r="R43" i="1"/>
  <c r="T43" i="1"/>
  <c r="K44" i="1"/>
  <c r="M44" i="1"/>
  <c r="R44" i="1"/>
  <c r="T44" i="1"/>
  <c r="K45" i="1"/>
  <c r="M45" i="1"/>
  <c r="R45" i="1"/>
  <c r="T45" i="1"/>
  <c r="K46" i="1"/>
  <c r="M46" i="1"/>
  <c r="R46" i="1"/>
  <c r="T46" i="1"/>
  <c r="R47" i="1"/>
  <c r="T47" i="1"/>
  <c r="K48" i="1"/>
  <c r="M48" i="1"/>
  <c r="R48" i="1"/>
  <c r="T48" i="1"/>
  <c r="R49" i="1"/>
  <c r="T49" i="1"/>
  <c r="K50" i="1"/>
  <c r="M50" i="1"/>
  <c r="R50" i="1"/>
  <c r="T50" i="1"/>
  <c r="R51" i="1"/>
  <c r="T51" i="1"/>
  <c r="I53" i="1"/>
  <c r="J53" i="1"/>
  <c r="K53" i="1" s="1"/>
  <c r="L53" i="1"/>
  <c r="M53" i="1" s="1"/>
  <c r="P53" i="1"/>
  <c r="R53" i="1" s="1"/>
  <c r="Q53" i="1"/>
  <c r="S53" i="1"/>
  <c r="D57" i="1"/>
  <c r="E57" i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/>
  <c r="D76" i="1"/>
  <c r="E76" i="1" s="1"/>
  <c r="D77" i="1"/>
  <c r="E77" i="1"/>
  <c r="D78" i="1"/>
  <c r="E78" i="1" s="1"/>
  <c r="D79" i="1"/>
  <c r="E79" i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/>
  <c r="D88" i="1"/>
  <c r="E88" i="1" s="1"/>
  <c r="D89" i="1"/>
  <c r="E89" i="1"/>
  <c r="D90" i="1"/>
  <c r="E90" i="1" s="1"/>
  <c r="D91" i="1"/>
  <c r="E91" i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/>
  <c r="D102" i="1"/>
  <c r="E102" i="1" s="1"/>
  <c r="D103" i="1"/>
  <c r="E103" i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/>
  <c r="D110" i="1"/>
  <c r="E110" i="1" s="1"/>
  <c r="D111" i="1"/>
  <c r="E111" i="1" s="1"/>
  <c r="D112" i="1"/>
  <c r="E112" i="1" s="1"/>
  <c r="D113" i="1"/>
  <c r="E113" i="1" s="1"/>
  <c r="D114" i="1"/>
  <c r="E114" i="1" s="1"/>
  <c r="I116" i="1"/>
  <c r="I117" i="1"/>
  <c r="K116" i="1" l="1"/>
  <c r="T53" i="1"/>
  <c r="K117" i="1"/>
</calcChain>
</file>

<file path=xl/sharedStrings.xml><?xml version="1.0" encoding="utf-8"?>
<sst xmlns="http://schemas.openxmlformats.org/spreadsheetml/2006/main" count="204" uniqueCount="134">
  <si>
    <t>GP</t>
    <phoneticPr fontId="5"/>
  </si>
  <si>
    <t>HP</t>
    <phoneticPr fontId="5"/>
  </si>
  <si>
    <t>500-</t>
    <phoneticPr fontId="5"/>
  </si>
  <si>
    <t>450-499</t>
  </si>
  <si>
    <t>400-449</t>
  </si>
  <si>
    <t>350-399</t>
  </si>
  <si>
    <t>300-349</t>
  </si>
  <si>
    <t>250-299</t>
  </si>
  <si>
    <t>200-249</t>
  </si>
  <si>
    <t>150-199</t>
  </si>
  <si>
    <t>100-149</t>
  </si>
  <si>
    <t>90-99</t>
  </si>
  <si>
    <t>80-89</t>
  </si>
  <si>
    <t>70-79</t>
  </si>
  <si>
    <t>60-69</t>
  </si>
  <si>
    <t>50-59</t>
  </si>
  <si>
    <t>40-49</t>
  </si>
  <si>
    <t>30-39</t>
  </si>
  <si>
    <t>20-29</t>
  </si>
  <si>
    <t>10-19</t>
  </si>
  <si>
    <t>9</t>
  </si>
  <si>
    <t>8</t>
  </si>
  <si>
    <t>7</t>
  </si>
  <si>
    <t>6</t>
  </si>
  <si>
    <t>5</t>
  </si>
  <si>
    <t>4</t>
  </si>
  <si>
    <t>3</t>
  </si>
  <si>
    <t>2</t>
  </si>
  <si>
    <t>1</t>
  </si>
  <si>
    <t>GP腫瘍内科／化学療法科</t>
  </si>
  <si>
    <t>GP腎臓内科／透析科</t>
  </si>
  <si>
    <t>GP救急･ICU</t>
  </si>
  <si>
    <t>GP麻酔科／ペイン／緩和ケア</t>
  </si>
  <si>
    <t>GP放射線科</t>
  </si>
  <si>
    <t>GP泌尿器科</t>
  </si>
  <si>
    <t>GP皮膚科</t>
  </si>
  <si>
    <t>GP耳鼻咽喉科</t>
  </si>
  <si>
    <t>GP眼科</t>
  </si>
  <si>
    <t>GP産婦人科</t>
  </si>
  <si>
    <t>GP心臓血管外科</t>
  </si>
  <si>
    <t>GP呼吸器外科</t>
  </si>
  <si>
    <t>GP消化器外科</t>
  </si>
  <si>
    <t>GP脳神経外科</t>
  </si>
  <si>
    <t>GP形成外科</t>
  </si>
  <si>
    <t>GPリハビリテーション科</t>
  </si>
  <si>
    <t>GP整形外科</t>
  </si>
  <si>
    <t>GPSurgery (incl. Mammary gland surgery)</t>
  </si>
  <si>
    <t>GP血液内科</t>
  </si>
  <si>
    <t>GP神経内科</t>
  </si>
  <si>
    <t>GP精神科</t>
  </si>
  <si>
    <t>GP小児科/小児外科</t>
  </si>
  <si>
    <t>GPリウマチ科</t>
  </si>
  <si>
    <t>GP糖尿病/内分泌科</t>
  </si>
  <si>
    <t xml:space="preserve">GPCardiovascular medicine </t>
  </si>
  <si>
    <t>GPGastrointestinal medicine</t>
  </si>
  <si>
    <t>GP呼吸器内科</t>
  </si>
  <si>
    <t>GP心療内科</t>
  </si>
  <si>
    <t>GPInternal medicine</t>
  </si>
  <si>
    <t>HP腫瘍内科／化学療法科</t>
  </si>
  <si>
    <t>HP腎臓内科／透析科</t>
  </si>
  <si>
    <t>HP救急･ICU</t>
  </si>
  <si>
    <t>HP麻酔科／ペイン／緩和ケア</t>
  </si>
  <si>
    <t>HP放射線科</t>
  </si>
  <si>
    <t>HP泌尿器科</t>
  </si>
  <si>
    <t>HP皮膚科</t>
  </si>
  <si>
    <t>HP耳鼻咽喉科</t>
  </si>
  <si>
    <t>HP眼科</t>
  </si>
  <si>
    <t>HP産婦人科</t>
  </si>
  <si>
    <t>HP心臓血管外科</t>
  </si>
  <si>
    <t>HP呼吸器外科</t>
  </si>
  <si>
    <t>HP消化器外科</t>
  </si>
  <si>
    <t>HP脳神経外科</t>
  </si>
  <si>
    <t>HP形成外科</t>
  </si>
  <si>
    <t>HPリハビリテーション科</t>
  </si>
  <si>
    <t>HP整形外科</t>
  </si>
  <si>
    <t>HPSurgery (incl. Mammary gland surgery)</t>
  </si>
  <si>
    <t>HP血液内科</t>
  </si>
  <si>
    <t>HP神経内科</t>
  </si>
  <si>
    <t>HP精神科</t>
  </si>
  <si>
    <t>HP小児科/小児外科</t>
  </si>
  <si>
    <t>HPリウマチ科</t>
  </si>
  <si>
    <t>HP糖尿病/内分泌科</t>
  </si>
  <si>
    <t xml:space="preserve">HPCardiovascular medicine </t>
  </si>
  <si>
    <t>HPGastrointestinal medicine</t>
  </si>
  <si>
    <t>HP呼吸器内科</t>
  </si>
  <si>
    <t>HP心療内科</t>
  </si>
  <si>
    <t>HPInternal medicine</t>
  </si>
  <si>
    <t>Overall</t>
    <phoneticPr fontId="5"/>
  </si>
  <si>
    <t>-</t>
  </si>
  <si>
    <t>-</t>
    <phoneticPr fontId="5"/>
  </si>
  <si>
    <t>Oncology/Chemotherapy</t>
  </si>
  <si>
    <t>Kidney medicine/dialysis</t>
  </si>
  <si>
    <t>First aid/ICU</t>
  </si>
  <si>
    <t>Anaesthesiology / Pain Clinic / Palliative care department</t>
  </si>
  <si>
    <t>Radiology</t>
  </si>
  <si>
    <t>Urology</t>
  </si>
  <si>
    <t>Dermatology</t>
  </si>
  <si>
    <t>Otorhinolaryngology</t>
  </si>
  <si>
    <t xml:space="preserve">Ophthalmology </t>
  </si>
  <si>
    <t>Obstetrics and gynecology</t>
  </si>
  <si>
    <t>Cardiovascular surgery</t>
  </si>
  <si>
    <t>Respiratory surgery</t>
  </si>
  <si>
    <t>Gastrointestinal surgery</t>
  </si>
  <si>
    <t>Cranial nerves surgery</t>
  </si>
  <si>
    <t>Plastic surgery</t>
  </si>
  <si>
    <t>Rehabilitation</t>
  </si>
  <si>
    <t>Orthopedic surgery</t>
  </si>
  <si>
    <t>Surgery (incl. Mammary gland surgery)</t>
    <phoneticPr fontId="2"/>
  </si>
  <si>
    <t>Blood medicine</t>
  </si>
  <si>
    <t>Neurology</t>
  </si>
  <si>
    <t>Psychiatry</t>
  </si>
  <si>
    <t>Pediatrics/Pediatrics surgery</t>
  </si>
  <si>
    <t>Rheumatic medicine</t>
  </si>
  <si>
    <t>Diabetes/Internal secretion department</t>
  </si>
  <si>
    <t xml:space="preserve">Cardiovascular medicine </t>
  </si>
  <si>
    <t>Gastrointestinal medicine</t>
  </si>
  <si>
    <t>Pulmonology</t>
  </si>
  <si>
    <t>Psychosomatic medicine</t>
  </si>
  <si>
    <t>Internal medicine</t>
  </si>
  <si>
    <t>% of Tx</t>
  </si>
  <si>
    <t># of physicians</t>
  </si>
  <si>
    <t>Avg. # of pts</t>
  </si>
  <si>
    <t>5 pts/month or more</t>
  </si>
  <si>
    <t>1 pts/month or more</t>
  </si>
  <si>
    <t># of respondent physicians</t>
  </si>
  <si>
    <t>HP</t>
    <phoneticPr fontId="5"/>
  </si>
  <si>
    <t>GP</t>
  </si>
  <si>
    <t>Estimated # of pts</t>
  </si>
  <si>
    <t>GAST-396915: # of Pts: Gastroesophageal reflux disease (GERD) / Nonerosive reflux disease (NERD)</t>
  </si>
  <si>
    <r>
      <rPr>
        <sz val="11"/>
        <color theme="0"/>
        <rFont val="Meiryo UI"/>
        <family val="3"/>
        <charset val="128"/>
      </rPr>
      <t>以下データ</t>
    </r>
    <rPh sb="0" eb="2">
      <t>イカ</t>
    </rPh>
    <phoneticPr fontId="5"/>
  </si>
  <si>
    <r>
      <rPr>
        <sz val="11"/>
        <color theme="0"/>
        <rFont val="Meiryo UI"/>
        <family val="3"/>
        <charset val="128"/>
      </rPr>
      <t>診療科</t>
    </r>
    <rPh sb="0" eb="3">
      <t>シンリョウカ</t>
    </rPh>
    <phoneticPr fontId="5"/>
  </si>
  <si>
    <r>
      <rPr>
        <sz val="11"/>
        <color theme="0"/>
        <rFont val="Meiryo UI"/>
        <family val="3"/>
        <charset val="128"/>
      </rPr>
      <t>患者数</t>
    </r>
    <rPh sb="0" eb="3">
      <t>カンジャスウ</t>
    </rPh>
    <phoneticPr fontId="5"/>
  </si>
  <si>
    <r>
      <rPr>
        <sz val="11"/>
        <color theme="0"/>
        <rFont val="Meiryo UI"/>
        <family val="3"/>
        <charset val="128"/>
      </rPr>
      <t>患者割合</t>
    </r>
    <rPh sb="0" eb="4">
      <t>カンジャワリアイ</t>
    </rPh>
    <phoneticPr fontId="5"/>
  </si>
  <si>
    <r>
      <rPr>
        <sz val="11"/>
        <color theme="0"/>
        <rFont val="Meiryo UI"/>
        <family val="3"/>
        <charset val="128"/>
      </rPr>
      <t>表示患者割合</t>
    </r>
    <rPh sb="0" eb="6">
      <t>ヒョウジカンジャワリアイ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</si>
</sst>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0"/>
      <name val="Meiryo UI"/>
      <family val="3"/>
      <charset val="128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name val="MS UI Gothic"/>
      <family val="3"/>
      <charset val="128"/>
    </font>
    <font>
      <sz val="7"/>
      <color indexed="22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2" borderId="0" xfId="1" applyFont="1" applyFill="1">
      <alignment vertical="center"/>
    </xf>
    <xf numFmtId="9" fontId="4" fillId="2" borderId="0" xfId="3" applyFont="1" applyFill="1">
      <alignment vertical="center"/>
    </xf>
    <xf numFmtId="38" fontId="6" fillId="2" borderId="0" xfId="2" applyFont="1" applyFill="1">
      <alignment vertical="center"/>
    </xf>
    <xf numFmtId="0" fontId="6" fillId="2" borderId="0" xfId="1" applyFont="1" applyFill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9" fontId="7" fillId="0" borderId="1" xfId="3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0" xfId="1" applyFont="1" applyFill="1">
      <alignment vertical="center"/>
    </xf>
    <xf numFmtId="0" fontId="8" fillId="0" borderId="0" xfId="1" applyFont="1">
      <alignment vertical="center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38" fontId="7" fillId="0" borderId="1" xfId="6" applyFont="1" applyFill="1" applyBorder="1" applyAlignment="1">
      <alignment horizontal="right" vertical="center"/>
    </xf>
    <xf numFmtId="38" fontId="7" fillId="0" borderId="0" xfId="6" applyFont="1" applyFill="1">
      <alignment vertical="center"/>
    </xf>
    <xf numFmtId="38" fontId="7" fillId="0" borderId="1" xfId="6" applyFont="1" applyFill="1" applyBorder="1" applyAlignment="1">
      <alignment vertical="center"/>
    </xf>
    <xf numFmtId="38" fontId="7" fillId="0" borderId="0" xfId="6" applyFont="1" applyFill="1" applyAlignment="1">
      <alignment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9" fillId="0" borderId="0" xfId="1" applyFont="1">
      <alignment vertical="center"/>
    </xf>
    <xf numFmtId="0" fontId="20" fillId="0" borderId="0" xfId="0" applyFont="1" applyAlignment="1">
      <alignment vertical="center" wrapText="1"/>
    </xf>
    <xf numFmtId="0" fontId="21" fillId="2" borderId="0" xfId="1" applyFont="1" applyFill="1">
      <alignment vertical="center"/>
    </xf>
    <xf numFmtId="0" fontId="22" fillId="2" borderId="0" xfId="1" applyFont="1" applyFill="1">
      <alignment vertical="center"/>
    </xf>
    <xf numFmtId="38" fontId="22" fillId="2" borderId="0" xfId="2" applyFont="1" applyFill="1">
      <alignment vertical="center"/>
    </xf>
    <xf numFmtId="9" fontId="21" fillId="2" borderId="0" xfId="3" applyFont="1" applyFill="1">
      <alignment vertical="center"/>
    </xf>
    <xf numFmtId="38" fontId="21" fillId="2" borderId="0" xfId="1" applyNumberFormat="1" applyFont="1" applyFill="1">
      <alignment vertical="center"/>
    </xf>
    <xf numFmtId="0" fontId="21" fillId="2" borderId="0" xfId="1" applyFont="1" applyFill="1" applyBorder="1">
      <alignment vertical="center"/>
    </xf>
    <xf numFmtId="49" fontId="22" fillId="2" borderId="0" xfId="1" quotePrefix="1" applyNumberFormat="1" applyFont="1" applyFill="1" applyBorder="1" applyAlignment="1">
      <alignment horizontal="center" vertical="center" wrapText="1"/>
    </xf>
    <xf numFmtId="38" fontId="23" fillId="2" borderId="0" xfId="2" applyFont="1" applyFill="1" applyBorder="1" applyAlignment="1">
      <alignment horizontal="right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77" fontId="13" fillId="0" borderId="5" xfId="2" applyNumberFormat="1" applyFont="1" applyFill="1" applyBorder="1" applyAlignment="1">
      <alignment horizontal="center" vertical="center" wrapText="1"/>
    </xf>
    <xf numFmtId="177" fontId="13" fillId="0" borderId="7" xfId="2" applyNumberFormat="1" applyFont="1" applyFill="1" applyBorder="1" applyAlignment="1">
      <alignment horizontal="center" vertical="center" wrapText="1"/>
    </xf>
    <xf numFmtId="177" fontId="13" fillId="0" borderId="4" xfId="2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</cellXfs>
  <cellStyles count="7">
    <cellStyle name="パーセント 2" xfId="3"/>
    <cellStyle name="桁区切り" xfId="6" builtinId="6"/>
    <cellStyle name="桁区切り 2" xfId="2"/>
    <cellStyle name="標準" xfId="0" builtinId="0"/>
    <cellStyle name="標準 2" xfId="4"/>
    <cellStyle name="標準 2 2" xfId="1"/>
    <cellStyle name="標準 5" xfId="5"/>
  </cellStyles>
  <dxfs count="0"/>
  <tableStyles count="0" defaultTableStyle="TableStyleMedium2" defaultPivotStyle="PivotStyleLight16"/>
  <colors>
    <mruColors>
      <color rgb="FF99CCFF"/>
      <color rgb="FFF79646"/>
      <color rgb="FFB9CDE5"/>
      <color rgb="FFD7E4BD"/>
      <color rgb="FFCCC1DA"/>
      <color rgb="FFB7DEE8"/>
      <color rgb="FFDBEEF4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2673196864713"/>
          <c:y val="0.14077669902912621"/>
          <c:w val="0.68304980897073264"/>
          <c:h val="0.791237723579802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'GAST-396915'!$J$116:$J$117</c:f>
              <c:strCache>
                <c:ptCount val="2"/>
                <c:pt idx="0">
                  <c:v>HP</c:v>
                </c:pt>
                <c:pt idx="1">
                  <c:v>GP</c:v>
                </c:pt>
              </c:strCache>
            </c:strRef>
          </c:cat>
          <c:val>
            <c:numRef>
              <c:f>'GAST-396915'!$K$116:$K$117</c:f>
              <c:numCache>
                <c:formatCode>0%</c:formatCode>
                <c:ptCount val="2"/>
                <c:pt idx="0">
                  <c:v>0.36674283756594128</c:v>
                </c:pt>
                <c:pt idx="1">
                  <c:v>0.63325716243405872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32533261928678E-2"/>
          <c:y val="0.10849073262261176"/>
          <c:w val="0.59801561290275684"/>
          <c:h val="0.88522148502218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'GAST-396915'!$B$57</c:f>
              <c:strCache>
                <c:ptCount val="1"/>
                <c:pt idx="0">
                  <c:v>HPInternal medicine</c:v>
                </c:pt>
              </c:strCache>
            </c:strRef>
          </c:tx>
          <c:spPr>
            <a:solidFill>
              <a:srgbClr val="8EB4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'GAST-396915'!$E$57</c:f>
              <c:numCache>
                <c:formatCode>0%</c:formatCode>
                <c:ptCount val="1"/>
                <c:pt idx="0">
                  <c:v>0.1496466506774804</c:v>
                </c:pt>
              </c:numCache>
            </c:numRef>
          </c:val>
        </c:ser>
        <c:ser>
          <c:idx val="1"/>
          <c:order val="1"/>
          <c:tx>
            <c:strRef>
              <c:f>'GAST-396915'!$B$58</c:f>
              <c:strCache>
                <c:ptCount val="1"/>
                <c:pt idx="0">
                  <c:v>HP心療内科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'GAST-396915'!$E$58</c:f>
            </c:numRef>
          </c:val>
        </c:ser>
        <c:ser>
          <c:idx val="2"/>
          <c:order val="2"/>
          <c:tx>
            <c:strRef>
              <c:f>'GAST-396915'!$B$59</c:f>
              <c:strCache>
                <c:ptCount val="1"/>
                <c:pt idx="0">
                  <c:v>HP呼吸器内科</c:v>
                </c:pt>
              </c:strCache>
            </c:strRef>
          </c:tx>
          <c:spPr>
            <a:solidFill>
              <a:srgbClr val="FFFFCC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'GAST-396915'!$E$59</c:f>
            </c:numRef>
          </c:val>
        </c:ser>
        <c:ser>
          <c:idx val="3"/>
          <c:order val="3"/>
          <c:tx>
            <c:strRef>
              <c:f>'GAST-396915'!$B$60</c:f>
              <c:strCache>
                <c:ptCount val="1"/>
                <c:pt idx="0">
                  <c:v>HPGastrointestinal medicine</c:v>
                </c:pt>
              </c:strCache>
            </c:strRef>
          </c:tx>
          <c:spPr>
            <a:solidFill>
              <a:srgbClr val="B9CD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'GAST-396915'!$E$60</c:f>
              <c:numCache>
                <c:formatCode>0%</c:formatCode>
                <c:ptCount val="1"/>
                <c:pt idx="0">
                  <c:v>4.6538598944488321E-2</c:v>
                </c:pt>
              </c:numCache>
            </c:numRef>
          </c:val>
        </c:ser>
        <c:ser>
          <c:idx val="4"/>
          <c:order val="4"/>
          <c:tx>
            <c:strRef>
              <c:f>'GAST-396915'!$B$61</c:f>
              <c:strCache>
                <c:ptCount val="1"/>
                <c:pt idx="0">
                  <c:v>HPCardiovascular medicine </c:v>
                </c:pt>
              </c:strCache>
            </c:strRef>
          </c:tx>
          <c:spPr>
            <a:solidFill>
              <a:srgbClr val="E6B9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'GAST-396915'!$E$61</c:f>
              <c:numCache>
                <c:formatCode>0%</c:formatCode>
                <c:ptCount val="1"/>
                <c:pt idx="0">
                  <c:v>3.322409134040475E-2</c:v>
                </c:pt>
              </c:numCache>
            </c:numRef>
          </c:val>
        </c:ser>
        <c:ser>
          <c:idx val="5"/>
          <c:order val="5"/>
          <c:tx>
            <c:strRef>
              <c:f>'GAST-396915'!$B$62</c:f>
              <c:strCache>
                <c:ptCount val="1"/>
                <c:pt idx="0">
                  <c:v>HP糖尿病/内分泌科</c:v>
                </c:pt>
              </c:strCache>
            </c:strRef>
          </c:tx>
          <c:spPr>
            <a:solidFill>
              <a:srgbClr val="FF808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'GAST-396915'!$E$62</c:f>
            </c:numRef>
          </c:val>
        </c:ser>
        <c:ser>
          <c:idx val="6"/>
          <c:order val="6"/>
          <c:tx>
            <c:strRef>
              <c:f>'GAST-396915'!$B$63</c:f>
              <c:strCache>
                <c:ptCount val="1"/>
                <c:pt idx="0">
                  <c:v>HPリウマチ科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'GAST-396915'!$E$63</c:f>
            </c:numRef>
          </c:val>
        </c:ser>
        <c:ser>
          <c:idx val="7"/>
          <c:order val="7"/>
          <c:tx>
            <c:strRef>
              <c:f>'GAST-396915'!$B$64</c:f>
              <c:strCache>
                <c:ptCount val="1"/>
                <c:pt idx="0">
                  <c:v>HP小児科/小児外科</c:v>
                </c:pt>
              </c:strCache>
            </c:strRef>
          </c:tx>
          <c:spPr>
            <a:solidFill>
              <a:srgbClr val="CCCCF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'GAST-396915'!$E$64</c:f>
            </c:numRef>
          </c:val>
        </c:ser>
        <c:ser>
          <c:idx val="8"/>
          <c:order val="8"/>
          <c:tx>
            <c:strRef>
              <c:f>'GAST-396915'!$B$65</c:f>
              <c:strCache>
                <c:ptCount val="1"/>
                <c:pt idx="0">
                  <c:v>HP精神科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'GAST-396915'!$E$65</c:f>
            </c:numRef>
          </c:val>
        </c:ser>
        <c:ser>
          <c:idx val="9"/>
          <c:order val="9"/>
          <c:tx>
            <c:strRef>
              <c:f>'GAST-396915'!$B$66</c:f>
              <c:strCache>
                <c:ptCount val="1"/>
                <c:pt idx="0">
                  <c:v>HP神経内科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'GAST-396915'!$E$66</c:f>
            </c:numRef>
          </c:val>
        </c:ser>
        <c:ser>
          <c:idx val="10"/>
          <c:order val="10"/>
          <c:tx>
            <c:strRef>
              <c:f>'GAST-396915'!$B$67</c:f>
              <c:strCache>
                <c:ptCount val="1"/>
                <c:pt idx="0">
                  <c:v>HP血液内科</c:v>
                </c:pt>
              </c:strCache>
            </c:strRef>
          </c:tx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'GAST-396915'!$E$67</c:f>
            </c:numRef>
          </c:val>
        </c:ser>
        <c:ser>
          <c:idx val="11"/>
          <c:order val="11"/>
          <c:tx>
            <c:strRef>
              <c:f>'GAST-396915'!$B$68</c:f>
              <c:strCache>
                <c:ptCount val="1"/>
                <c:pt idx="0">
                  <c:v>HPSurgery (incl. Mammary gland surgery)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'GAST-396915'!$E$68</c:f>
              <c:numCache>
                <c:formatCode>0%</c:formatCode>
                <c:ptCount val="1"/>
                <c:pt idx="0">
                  <c:v>2.6266982960875544E-2</c:v>
                </c:pt>
              </c:numCache>
            </c:numRef>
          </c:val>
        </c:ser>
        <c:ser>
          <c:idx val="12"/>
          <c:order val="12"/>
          <c:tx>
            <c:strRef>
              <c:f>'GAST-396915'!$B$69</c:f>
              <c:strCache>
                <c:ptCount val="1"/>
                <c:pt idx="0">
                  <c:v>HP整形外科</c:v>
                </c:pt>
              </c:strCache>
            </c:strRef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'GAST-396915'!$E$69</c:f>
            </c:numRef>
          </c:val>
        </c:ser>
        <c:ser>
          <c:idx val="13"/>
          <c:order val="13"/>
          <c:tx>
            <c:strRef>
              <c:f>'GAST-396915'!$B$70</c:f>
              <c:strCache>
                <c:ptCount val="1"/>
                <c:pt idx="0">
                  <c:v>HPリハビリテーション科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'GAST-396915'!$E$70</c:f>
            </c:numRef>
          </c:val>
        </c:ser>
        <c:ser>
          <c:idx val="14"/>
          <c:order val="14"/>
          <c:tx>
            <c:strRef>
              <c:f>'GAST-396915'!$B$71</c:f>
              <c:strCache>
                <c:ptCount val="1"/>
                <c:pt idx="0">
                  <c:v>HP形成外科</c:v>
                </c:pt>
              </c:strCache>
            </c:strRef>
          </c:tx>
          <c:spPr>
            <a:solidFill>
              <a:srgbClr val="00808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'GAST-396915'!$E$71</c:f>
            </c:numRef>
          </c:val>
        </c:ser>
        <c:ser>
          <c:idx val="15"/>
          <c:order val="15"/>
          <c:tx>
            <c:strRef>
              <c:f>'GAST-396915'!$B$72</c:f>
              <c:strCache>
                <c:ptCount val="1"/>
                <c:pt idx="0">
                  <c:v>HP脳神経外科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'GAST-396915'!$E$72</c:f>
            </c:numRef>
          </c:val>
        </c:ser>
        <c:ser>
          <c:idx val="16"/>
          <c:order val="16"/>
          <c:tx>
            <c:strRef>
              <c:f>'GAST-396915'!$B$73</c:f>
              <c:strCache>
                <c:ptCount val="1"/>
                <c:pt idx="0">
                  <c:v>HP消化器外科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'GAST-396915'!$E$73</c:f>
            </c:numRef>
          </c:val>
        </c:ser>
        <c:ser>
          <c:idx val="17"/>
          <c:order val="17"/>
          <c:tx>
            <c:strRef>
              <c:f>'GAST-396915'!$B$74</c:f>
              <c:strCache>
                <c:ptCount val="1"/>
                <c:pt idx="0">
                  <c:v>HP呼吸器外科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'GAST-396915'!$E$74</c:f>
            </c:numRef>
          </c:val>
        </c:ser>
        <c:ser>
          <c:idx val="18"/>
          <c:order val="18"/>
          <c:tx>
            <c:strRef>
              <c:f>'GAST-396915'!$B$75</c:f>
              <c:strCache>
                <c:ptCount val="1"/>
                <c:pt idx="0">
                  <c:v>HP心臓血管外科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'GAST-396915'!$E$75</c:f>
            </c:numRef>
          </c:val>
        </c:ser>
        <c:ser>
          <c:idx val="19"/>
          <c:order val="19"/>
          <c:tx>
            <c:strRef>
              <c:f>'GAST-396915'!$B$76</c:f>
              <c:strCache>
                <c:ptCount val="1"/>
                <c:pt idx="0">
                  <c:v>HP産婦人科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'GAST-396915'!$E$76</c:f>
            </c:numRef>
          </c:val>
        </c:ser>
        <c:ser>
          <c:idx val="20"/>
          <c:order val="20"/>
          <c:tx>
            <c:strRef>
              <c:f>'GAST-396915'!$B$77</c:f>
              <c:strCache>
                <c:ptCount val="1"/>
                <c:pt idx="0">
                  <c:v>HP眼科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'GAST-396915'!$E$77</c:f>
            </c:numRef>
          </c:val>
        </c:ser>
        <c:ser>
          <c:idx val="21"/>
          <c:order val="21"/>
          <c:tx>
            <c:strRef>
              <c:f>'GAST-396915'!$B$78</c:f>
              <c:strCache>
                <c:ptCount val="1"/>
                <c:pt idx="0">
                  <c:v>HP耳鼻咽喉科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'GAST-396915'!$E$78</c:f>
            </c:numRef>
          </c:val>
        </c:ser>
        <c:ser>
          <c:idx val="22"/>
          <c:order val="22"/>
          <c:tx>
            <c:strRef>
              <c:f>'GAST-396915'!$B$79</c:f>
              <c:strCache>
                <c:ptCount val="1"/>
                <c:pt idx="0">
                  <c:v>HP皮膚科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'GAST-396915'!$E$79</c:f>
            </c:numRef>
          </c:val>
        </c:ser>
        <c:ser>
          <c:idx val="23"/>
          <c:order val="23"/>
          <c:tx>
            <c:strRef>
              <c:f>'GAST-396915'!$B$80</c:f>
              <c:strCache>
                <c:ptCount val="1"/>
                <c:pt idx="0">
                  <c:v>HP泌尿器科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'GAST-396915'!$E$80</c:f>
            </c:numRef>
          </c:val>
        </c:ser>
        <c:ser>
          <c:idx val="24"/>
          <c:order val="24"/>
          <c:tx>
            <c:strRef>
              <c:f>'GAST-396915'!$B$81</c:f>
              <c:strCache>
                <c:ptCount val="1"/>
                <c:pt idx="0">
                  <c:v>HP放射線科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'GAST-396915'!$E$81</c:f>
            </c:numRef>
          </c:val>
        </c:ser>
        <c:ser>
          <c:idx val="25"/>
          <c:order val="25"/>
          <c:tx>
            <c:strRef>
              <c:f>'GAST-396915'!$B$82</c:f>
              <c:strCache>
                <c:ptCount val="1"/>
                <c:pt idx="0">
                  <c:v>HP麻酔科／ペイン／緩和ケア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'GAST-396915'!$E$82</c:f>
            </c:numRef>
          </c:val>
        </c:ser>
        <c:ser>
          <c:idx val="26"/>
          <c:order val="26"/>
          <c:tx>
            <c:strRef>
              <c:f>'GAST-396915'!$B$83</c:f>
              <c:strCache>
                <c:ptCount val="1"/>
                <c:pt idx="0">
                  <c:v>HP救急･ICU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'GAST-396915'!$E$83</c:f>
            </c:numRef>
          </c:val>
        </c:ser>
        <c:ser>
          <c:idx val="27"/>
          <c:order val="27"/>
          <c:tx>
            <c:strRef>
              <c:f>'GAST-396915'!$B$84</c:f>
              <c:strCache>
                <c:ptCount val="1"/>
                <c:pt idx="0">
                  <c:v>HP腎臓内科／透析科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'GAST-396915'!$E$84</c:f>
            </c:numRef>
          </c:val>
        </c:ser>
        <c:ser>
          <c:idx val="28"/>
          <c:order val="28"/>
          <c:tx>
            <c:strRef>
              <c:f>'GAST-396915'!$B$85</c:f>
              <c:strCache>
                <c:ptCount val="1"/>
                <c:pt idx="0">
                  <c:v>HP腫瘍内科／化学療法科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'GAST-396915'!$E$85</c:f>
            </c:numRef>
          </c:val>
        </c:ser>
        <c:ser>
          <c:idx val="29"/>
          <c:order val="29"/>
          <c:tx>
            <c:strRef>
              <c:f>'GAST-396915'!$B$86</c:f>
              <c:strCache>
                <c:ptCount val="1"/>
                <c:pt idx="0">
                  <c:v>GPInternal medicine</c:v>
                </c:pt>
              </c:strCache>
            </c:strRef>
          </c:tx>
          <c:spPr>
            <a:solidFill>
              <a:srgbClr val="CCC1D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'GAST-396915'!$E$86</c:f>
              <c:numCache>
                <c:formatCode>0%</c:formatCode>
                <c:ptCount val="1"/>
                <c:pt idx="0">
                  <c:v>0.40588020734075814</c:v>
                </c:pt>
              </c:numCache>
            </c:numRef>
          </c:val>
        </c:ser>
        <c:ser>
          <c:idx val="30"/>
          <c:order val="30"/>
          <c:tx>
            <c:strRef>
              <c:f>'GAST-396915'!$B$87</c:f>
              <c:strCache>
                <c:ptCount val="1"/>
                <c:pt idx="0">
                  <c:v>GP心療内科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'GAST-396915'!$E$87</c:f>
            </c:numRef>
          </c:val>
        </c:ser>
        <c:ser>
          <c:idx val="31"/>
          <c:order val="31"/>
          <c:tx>
            <c:strRef>
              <c:f>'GAST-396915'!$B$88</c:f>
              <c:strCache>
                <c:ptCount val="1"/>
                <c:pt idx="0">
                  <c:v>GP呼吸器内科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'GAST-396915'!$E$88</c:f>
            </c:numRef>
          </c:val>
        </c:ser>
        <c:ser>
          <c:idx val="32"/>
          <c:order val="32"/>
          <c:tx>
            <c:strRef>
              <c:f>'GAST-396915'!$B$89</c:f>
              <c:strCache>
                <c:ptCount val="1"/>
                <c:pt idx="0">
                  <c:v>GPGastrointestinal medicine</c:v>
                </c:pt>
              </c:strCache>
            </c:strRef>
          </c:tx>
          <c:spPr>
            <a:solidFill>
              <a:srgbClr val="B7DEE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'GAST-396915'!$E$89</c:f>
              <c:numCache>
                <c:formatCode>0%</c:formatCode>
                <c:ptCount val="1"/>
                <c:pt idx="0">
                  <c:v>4.7619382739525352E-2</c:v>
                </c:pt>
              </c:numCache>
            </c:numRef>
          </c:val>
        </c:ser>
        <c:ser>
          <c:idx val="33"/>
          <c:order val="33"/>
          <c:tx>
            <c:strRef>
              <c:f>'GAST-396915'!$B$90</c:f>
              <c:strCache>
                <c:ptCount val="1"/>
                <c:pt idx="0">
                  <c:v>GPCardiovascular medicine </c:v>
                </c:pt>
              </c:strCache>
            </c:strRef>
          </c:tx>
          <c:spPr>
            <a:solidFill>
              <a:srgbClr val="FCD5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'GAST-396915'!$E$90</c:f>
              <c:numCache>
                <c:formatCode>0%</c:formatCode>
                <c:ptCount val="1"/>
                <c:pt idx="0">
                  <c:v>2.4722989523490054E-2</c:v>
                </c:pt>
              </c:numCache>
            </c:numRef>
          </c:val>
        </c:ser>
        <c:ser>
          <c:idx val="34"/>
          <c:order val="34"/>
          <c:tx>
            <c:strRef>
              <c:f>'GAST-396915'!$B$91</c:f>
              <c:strCache>
                <c:ptCount val="1"/>
                <c:pt idx="0">
                  <c:v>GP糖尿病/内分泌科</c:v>
                </c:pt>
              </c:strCache>
            </c:strRef>
          </c:tx>
          <c:spPr>
            <a:solidFill>
              <a:srgbClr val="0033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'GAST-396915'!$E$91</c:f>
            </c:numRef>
          </c:val>
        </c:ser>
        <c:ser>
          <c:idx val="35"/>
          <c:order val="35"/>
          <c:tx>
            <c:strRef>
              <c:f>'GAST-396915'!$B$92</c:f>
              <c:strCache>
                <c:ptCount val="1"/>
                <c:pt idx="0">
                  <c:v>GPリウマチ科</c:v>
                </c:pt>
              </c:strCache>
            </c:strRef>
          </c:tx>
          <c:spPr>
            <a:solidFill>
              <a:srgbClr val="3333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'GAST-396915'!$E$92</c:f>
            </c:numRef>
          </c:val>
        </c:ser>
        <c:ser>
          <c:idx val="36"/>
          <c:order val="36"/>
          <c:tx>
            <c:strRef>
              <c:f>'GAST-396915'!$B$93</c:f>
              <c:strCache>
                <c:ptCount val="1"/>
                <c:pt idx="0">
                  <c:v>GP小児科/小児外科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'GAST-396915'!$E$93</c:f>
            </c:numRef>
          </c:val>
        </c:ser>
        <c:ser>
          <c:idx val="37"/>
          <c:order val="37"/>
          <c:tx>
            <c:strRef>
              <c:f>'GAST-396915'!$B$94</c:f>
              <c:strCache>
                <c:ptCount val="1"/>
                <c:pt idx="0">
                  <c:v>GP精神科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'GAST-396915'!$E$94</c:f>
            </c:numRef>
          </c:val>
        </c:ser>
        <c:ser>
          <c:idx val="38"/>
          <c:order val="38"/>
          <c:tx>
            <c:strRef>
              <c:f>'GAST-396915'!$B$95</c:f>
              <c:strCache>
                <c:ptCount val="1"/>
                <c:pt idx="0">
                  <c:v>GP神経内科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'GAST-396915'!$E$95</c:f>
            </c:numRef>
          </c:val>
        </c:ser>
        <c:ser>
          <c:idx val="39"/>
          <c:order val="39"/>
          <c:tx>
            <c:strRef>
              <c:f>'GAST-396915'!$B$96</c:f>
              <c:strCache>
                <c:ptCount val="1"/>
                <c:pt idx="0">
                  <c:v>GP血液内科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'GAST-396915'!$E$96</c:f>
            </c:numRef>
          </c:val>
        </c:ser>
        <c:ser>
          <c:idx val="40"/>
          <c:order val="40"/>
          <c:tx>
            <c:strRef>
              <c:f>'GAST-396915'!$B$97</c:f>
              <c:strCache>
                <c:ptCount val="1"/>
                <c:pt idx="0">
                  <c:v>GPSurgery (incl. Mammary gland surgery)</c:v>
                </c:pt>
              </c:strCache>
            </c:strRef>
          </c:tx>
          <c:spPr>
            <a:solidFill>
              <a:srgbClr val="DBEEF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'GAST-396915'!$E$97</c:f>
              <c:numCache>
                <c:formatCode>0%</c:formatCode>
                <c:ptCount val="1"/>
                <c:pt idx="0">
                  <c:v>7.2647638786026092E-2</c:v>
                </c:pt>
              </c:numCache>
            </c:numRef>
          </c:val>
        </c:ser>
        <c:ser>
          <c:idx val="41"/>
          <c:order val="41"/>
          <c:tx>
            <c:strRef>
              <c:f>'GAST-396915'!$B$98</c:f>
              <c:strCache>
                <c:ptCount val="1"/>
                <c:pt idx="0">
                  <c:v>GP整形外科</c:v>
                </c:pt>
              </c:strCache>
            </c:strRef>
          </c:tx>
          <c:spPr>
            <a:pattFill prst="lgGrid">
              <a:fgClr>
                <a:srgbClr xmlns:mc="http://schemas.openxmlformats.org/markup-compatibility/2006" xmlns:a14="http://schemas.microsoft.com/office/drawing/2010/main" val="666699" mc:Ignorable="a14" a14:legacySpreadsheetColorIndex="5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'GAST-396915'!$E$98</c:f>
            </c:numRef>
          </c:val>
        </c:ser>
        <c:ser>
          <c:idx val="42"/>
          <c:order val="42"/>
          <c:tx>
            <c:strRef>
              <c:f>'GAST-396915'!$B$99</c:f>
              <c:strCache>
                <c:ptCount val="1"/>
                <c:pt idx="0">
                  <c:v>GPリハビリテーション科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'GAST-396915'!$E$99</c:f>
            </c:numRef>
          </c:val>
        </c:ser>
        <c:ser>
          <c:idx val="43"/>
          <c:order val="43"/>
          <c:tx>
            <c:strRef>
              <c:f>'GAST-396915'!$B$100</c:f>
              <c:strCache>
                <c:ptCount val="1"/>
                <c:pt idx="0">
                  <c:v>GP形成外科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'GAST-396915'!$E$100</c:f>
            </c:numRef>
          </c:val>
        </c:ser>
        <c:ser>
          <c:idx val="44"/>
          <c:order val="44"/>
          <c:tx>
            <c:strRef>
              <c:f>'GAST-396915'!$B$101</c:f>
              <c:strCache>
                <c:ptCount val="1"/>
                <c:pt idx="0">
                  <c:v>GP脳神経外科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'GAST-396915'!$E$101</c:f>
            </c:numRef>
          </c:val>
        </c:ser>
        <c:ser>
          <c:idx val="45"/>
          <c:order val="45"/>
          <c:tx>
            <c:strRef>
              <c:f>'GAST-396915'!$B$102</c:f>
              <c:strCache>
                <c:ptCount val="1"/>
                <c:pt idx="0">
                  <c:v>GP消化器外科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'GAST-396915'!$E$102</c:f>
            </c:numRef>
          </c:val>
        </c:ser>
        <c:ser>
          <c:idx val="46"/>
          <c:order val="46"/>
          <c:tx>
            <c:strRef>
              <c:f>'GAST-396915'!$B$103</c:f>
              <c:strCache>
                <c:ptCount val="1"/>
                <c:pt idx="0">
                  <c:v>GP呼吸器外科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'GAST-396915'!$E$103</c:f>
            </c:numRef>
          </c:val>
        </c:ser>
        <c:ser>
          <c:idx val="47"/>
          <c:order val="47"/>
          <c:tx>
            <c:strRef>
              <c:f>'GAST-396915'!$B$104</c:f>
              <c:strCache>
                <c:ptCount val="1"/>
                <c:pt idx="0">
                  <c:v>GP心臓血管外科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'GAST-396915'!$E$104</c:f>
            </c:numRef>
          </c:val>
        </c:ser>
        <c:ser>
          <c:idx val="48"/>
          <c:order val="48"/>
          <c:tx>
            <c:strRef>
              <c:f>'GAST-396915'!$B$105</c:f>
              <c:strCache>
                <c:ptCount val="1"/>
                <c:pt idx="0">
                  <c:v>GP産婦人科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'GAST-396915'!$E$105</c:f>
            </c:numRef>
          </c:val>
        </c:ser>
        <c:ser>
          <c:idx val="49"/>
          <c:order val="49"/>
          <c:tx>
            <c:strRef>
              <c:f>'GAST-396915'!$B$106</c:f>
              <c:strCache>
                <c:ptCount val="1"/>
                <c:pt idx="0">
                  <c:v>GP眼科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'GAST-396915'!$E$106</c:f>
            </c:numRef>
          </c:val>
        </c:ser>
        <c:ser>
          <c:idx val="50"/>
          <c:order val="50"/>
          <c:tx>
            <c:strRef>
              <c:f>'GAST-396915'!$B$107</c:f>
              <c:strCache>
                <c:ptCount val="1"/>
                <c:pt idx="0">
                  <c:v>GP耳鼻咽喉科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'GAST-396915'!$E$107</c:f>
            </c:numRef>
          </c:val>
        </c:ser>
        <c:ser>
          <c:idx val="51"/>
          <c:order val="51"/>
          <c:tx>
            <c:strRef>
              <c:f>'GAST-396915'!$B$108</c:f>
              <c:strCache>
                <c:ptCount val="1"/>
                <c:pt idx="0">
                  <c:v>GP皮膚科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'GAST-396915'!$E$108</c:f>
            </c:numRef>
          </c:val>
        </c:ser>
        <c:ser>
          <c:idx val="52"/>
          <c:order val="52"/>
          <c:tx>
            <c:strRef>
              <c:f>'GAST-396915'!$B$109</c:f>
              <c:strCache>
                <c:ptCount val="1"/>
                <c:pt idx="0">
                  <c:v>GP泌尿器科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'GAST-396915'!$E$109</c:f>
            </c:numRef>
          </c:val>
        </c:ser>
        <c:ser>
          <c:idx val="53"/>
          <c:order val="53"/>
          <c:tx>
            <c:strRef>
              <c:f>'GAST-396915'!$B$110</c:f>
              <c:strCache>
                <c:ptCount val="1"/>
                <c:pt idx="0">
                  <c:v>GP放射線科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'GAST-396915'!$E$110</c:f>
            </c:numRef>
          </c:val>
        </c:ser>
        <c:ser>
          <c:idx val="54"/>
          <c:order val="54"/>
          <c:tx>
            <c:strRef>
              <c:f>'GAST-396915'!$B$111</c:f>
              <c:strCache>
                <c:ptCount val="1"/>
                <c:pt idx="0">
                  <c:v>GP麻酔科／ペイン／緩和ケア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'GAST-396915'!$E$111</c:f>
            </c:numRef>
          </c:val>
        </c:ser>
        <c:ser>
          <c:idx val="55"/>
          <c:order val="55"/>
          <c:tx>
            <c:strRef>
              <c:f>'GAST-396915'!$B$112</c:f>
              <c:strCache>
                <c:ptCount val="1"/>
                <c:pt idx="0">
                  <c:v>GP救急･ICU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'GAST-396915'!$E$112</c:f>
            </c:numRef>
          </c:val>
        </c:ser>
        <c:ser>
          <c:idx val="56"/>
          <c:order val="56"/>
          <c:tx>
            <c:strRef>
              <c:f>'GAST-396915'!$B$113</c:f>
              <c:strCache>
                <c:ptCount val="1"/>
                <c:pt idx="0">
                  <c:v>GP腎臓内科／透析科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'GAST-396915'!$E$113</c:f>
            </c:numRef>
          </c:val>
        </c:ser>
        <c:ser>
          <c:idx val="57"/>
          <c:order val="57"/>
          <c:tx>
            <c:strRef>
              <c:f>'GAST-396915'!$B$114</c:f>
              <c:strCache>
                <c:ptCount val="1"/>
                <c:pt idx="0">
                  <c:v>GP腫瘍内科／化学療法科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'GAST-396915'!$E$114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24024304"/>
        <c:axId val="-424023216"/>
      </c:barChart>
      <c:catAx>
        <c:axId val="-42402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-424023216"/>
        <c:crosses val="autoZero"/>
        <c:auto val="1"/>
        <c:lblAlgn val="ctr"/>
        <c:lblOffset val="100"/>
        <c:noMultiLvlLbl val="0"/>
      </c:catAx>
      <c:valAx>
        <c:axId val="-424023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42402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50231780728901"/>
          <c:y val="0.14273071885566713"/>
          <c:w val="0.46844282524385944"/>
          <c:h val="0.85255370986285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29654001638656E-2"/>
          <c:y val="0.11538488625132928"/>
          <c:w val="0.90691935303576188"/>
          <c:h val="0.538845364863765"/>
        </c:manualLayout>
      </c:layout>
      <c:lineChart>
        <c:grouping val="standard"/>
        <c:varyColors val="0"/>
        <c:ser>
          <c:idx val="0"/>
          <c:order val="0"/>
          <c:tx>
            <c:strRef>
              <c:f>'GAST-396915'!$B$120</c:f>
              <c:strCache>
                <c:ptCount val="1"/>
                <c:pt idx="0">
                  <c:v>HP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'GAST-396915'!$C$119:$AC$119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10-19</c:v>
                </c:pt>
                <c:pt idx="10">
                  <c:v>20-29</c:v>
                </c:pt>
                <c:pt idx="11">
                  <c:v>30-39</c:v>
                </c:pt>
                <c:pt idx="12">
                  <c:v>40-49</c:v>
                </c:pt>
                <c:pt idx="13">
                  <c:v>50-59</c:v>
                </c:pt>
                <c:pt idx="14">
                  <c:v>60-69</c:v>
                </c:pt>
                <c:pt idx="15">
                  <c:v>70-79</c:v>
                </c:pt>
                <c:pt idx="16">
                  <c:v>80-89</c:v>
                </c:pt>
                <c:pt idx="17">
                  <c:v>90-99</c:v>
                </c:pt>
                <c:pt idx="18">
                  <c:v>100-149</c:v>
                </c:pt>
                <c:pt idx="19">
                  <c:v>150-199</c:v>
                </c:pt>
                <c:pt idx="20">
                  <c:v>200-249</c:v>
                </c:pt>
                <c:pt idx="21">
                  <c:v>250-299</c:v>
                </c:pt>
                <c:pt idx="22">
                  <c:v>300-349</c:v>
                </c:pt>
                <c:pt idx="23">
                  <c:v>350-399</c:v>
                </c:pt>
                <c:pt idx="24">
                  <c:v>400-449</c:v>
                </c:pt>
                <c:pt idx="25">
                  <c:v>450-499</c:v>
                </c:pt>
                <c:pt idx="26">
                  <c:v>500-</c:v>
                </c:pt>
              </c:strCache>
            </c:strRef>
          </c:cat>
          <c:val>
            <c:numRef>
              <c:f>'GAST-396915'!$C$120:$AC$120</c:f>
              <c:numCache>
                <c:formatCode>#,##0_);[Red]\(#,##0\)</c:formatCode>
                <c:ptCount val="27"/>
                <c:pt idx="0">
                  <c:v>6.6203703703703711</c:v>
                </c:pt>
                <c:pt idx="1">
                  <c:v>8.8117283950617278</c:v>
                </c:pt>
                <c:pt idx="2">
                  <c:v>9.6604938271604937</c:v>
                </c:pt>
                <c:pt idx="3">
                  <c:v>2.9629629629629632</c:v>
                </c:pt>
                <c:pt idx="4">
                  <c:v>16.234567901234566</c:v>
                </c:pt>
                <c:pt idx="5">
                  <c:v>1.9290123456790123</c:v>
                </c:pt>
                <c:pt idx="6">
                  <c:v>1.0185185185185186</c:v>
                </c:pt>
                <c:pt idx="7">
                  <c:v>1.8364197530864199</c:v>
                </c:pt>
                <c:pt idx="8">
                  <c:v>0.24691358024691357</c:v>
                </c:pt>
                <c:pt idx="9">
                  <c:v>23.981481481481481</c:v>
                </c:pt>
                <c:pt idx="10">
                  <c:v>11.851851851851853</c:v>
                </c:pt>
                <c:pt idx="11">
                  <c:v>7.0216049382716053</c:v>
                </c:pt>
                <c:pt idx="12">
                  <c:v>1.6666666666666667</c:v>
                </c:pt>
                <c:pt idx="13">
                  <c:v>3.2561728395061733</c:v>
                </c:pt>
                <c:pt idx="14">
                  <c:v>0.60185185185185186</c:v>
                </c:pt>
                <c:pt idx="15">
                  <c:v>0.23148148148148145</c:v>
                </c:pt>
                <c:pt idx="16">
                  <c:v>0.37037037037037041</c:v>
                </c:pt>
                <c:pt idx="17">
                  <c:v>0</c:v>
                </c:pt>
                <c:pt idx="18">
                  <c:v>1.25</c:v>
                </c:pt>
                <c:pt idx="19">
                  <c:v>0.1851851851851852</c:v>
                </c:pt>
                <c:pt idx="20">
                  <c:v>0.20061728395061729</c:v>
                </c:pt>
                <c:pt idx="21">
                  <c:v>0</c:v>
                </c:pt>
                <c:pt idx="22">
                  <c:v>3.0864197530864196E-2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3.0864197530864196E-2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'GAST-396915'!$B$121</c:f>
              <c:strCache>
                <c:ptCount val="1"/>
                <c:pt idx="0">
                  <c:v>GP</c:v>
                </c:pt>
              </c:strCache>
            </c:strRef>
          </c:tx>
          <c:spPr>
            <a:ln w="12700">
              <a:solidFill>
                <a:srgbClr val="F7964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  <a:prstDash val="solid"/>
              </a:ln>
            </c:spPr>
          </c:marker>
          <c:cat>
            <c:strRef>
              <c:f>'GAST-396915'!$C$119:$AC$119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10-19</c:v>
                </c:pt>
                <c:pt idx="10">
                  <c:v>20-29</c:v>
                </c:pt>
                <c:pt idx="11">
                  <c:v>30-39</c:v>
                </c:pt>
                <c:pt idx="12">
                  <c:v>40-49</c:v>
                </c:pt>
                <c:pt idx="13">
                  <c:v>50-59</c:v>
                </c:pt>
                <c:pt idx="14">
                  <c:v>60-69</c:v>
                </c:pt>
                <c:pt idx="15">
                  <c:v>70-79</c:v>
                </c:pt>
                <c:pt idx="16">
                  <c:v>80-89</c:v>
                </c:pt>
                <c:pt idx="17">
                  <c:v>90-99</c:v>
                </c:pt>
                <c:pt idx="18">
                  <c:v>100-149</c:v>
                </c:pt>
                <c:pt idx="19">
                  <c:v>150-199</c:v>
                </c:pt>
                <c:pt idx="20">
                  <c:v>200-249</c:v>
                </c:pt>
                <c:pt idx="21">
                  <c:v>250-299</c:v>
                </c:pt>
                <c:pt idx="22">
                  <c:v>300-349</c:v>
                </c:pt>
                <c:pt idx="23">
                  <c:v>350-399</c:v>
                </c:pt>
                <c:pt idx="24">
                  <c:v>400-449</c:v>
                </c:pt>
                <c:pt idx="25">
                  <c:v>450-499</c:v>
                </c:pt>
                <c:pt idx="26">
                  <c:v>500-</c:v>
                </c:pt>
              </c:strCache>
            </c:strRef>
          </c:cat>
          <c:val>
            <c:numRef>
              <c:f>'GAST-396915'!$C$121:$AC$121</c:f>
              <c:numCache>
                <c:formatCode>#,##0_);[Red]\(#,##0\)</c:formatCode>
                <c:ptCount val="27"/>
                <c:pt idx="0">
                  <c:v>3.3724340175953076</c:v>
                </c:pt>
                <c:pt idx="1">
                  <c:v>4.3401759530791795</c:v>
                </c:pt>
                <c:pt idx="2">
                  <c:v>5.5425219941348978</c:v>
                </c:pt>
                <c:pt idx="3">
                  <c:v>1.466275659824047</c:v>
                </c:pt>
                <c:pt idx="4">
                  <c:v>10.058651026392962</c:v>
                </c:pt>
                <c:pt idx="5">
                  <c:v>1.0557184750733137</c:v>
                </c:pt>
                <c:pt idx="6">
                  <c:v>0.55718475073313789</c:v>
                </c:pt>
                <c:pt idx="7">
                  <c:v>1.2609970674486803</c:v>
                </c:pt>
                <c:pt idx="8">
                  <c:v>0.17595307917888564</c:v>
                </c:pt>
                <c:pt idx="9">
                  <c:v>21.143695014662754</c:v>
                </c:pt>
                <c:pt idx="10">
                  <c:v>16.51026392961877</c:v>
                </c:pt>
                <c:pt idx="11">
                  <c:v>11.55425219941349</c:v>
                </c:pt>
                <c:pt idx="12">
                  <c:v>4.5747800586510259</c:v>
                </c:pt>
                <c:pt idx="13">
                  <c:v>6.5395894428152497</c:v>
                </c:pt>
                <c:pt idx="14">
                  <c:v>1.847507331378299</c:v>
                </c:pt>
                <c:pt idx="15">
                  <c:v>0.93841642228739008</c:v>
                </c:pt>
                <c:pt idx="16">
                  <c:v>1.847507331378299</c:v>
                </c:pt>
                <c:pt idx="17">
                  <c:v>0.1466275659824047</c:v>
                </c:pt>
                <c:pt idx="18">
                  <c:v>4.4281524926686213</c:v>
                </c:pt>
                <c:pt idx="19">
                  <c:v>1.0263929618768328</c:v>
                </c:pt>
                <c:pt idx="20">
                  <c:v>0.87976539589442826</c:v>
                </c:pt>
                <c:pt idx="21">
                  <c:v>0.1466275659824047</c:v>
                </c:pt>
                <c:pt idx="22">
                  <c:v>0.35190615835777128</c:v>
                </c:pt>
                <c:pt idx="23">
                  <c:v>5.865102639296188E-2</c:v>
                </c:pt>
                <c:pt idx="24">
                  <c:v>8.797653958944282E-2</c:v>
                </c:pt>
                <c:pt idx="25">
                  <c:v>0</c:v>
                </c:pt>
                <c:pt idx="26">
                  <c:v>8.797653958944282E-2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4022672"/>
        <c:axId val="-424022128"/>
      </c:lineChart>
      <c:catAx>
        <c:axId val="-42402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sz="1050">
                <a:latin typeface="Arial" panose="020B0604020202020204" pitchFamily="34" charset="0"/>
                <a:ea typeface="Meiryo UI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-42402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4022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ea typeface="Meiryo UI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-424022672"/>
        <c:crosses val="autoZero"/>
        <c:crossBetween val="between"/>
        <c:majorUnit val="2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56070618754432"/>
          <c:y val="0.16166225540062035"/>
          <c:w val="0.20628958440496448"/>
          <c:h val="0.21153886533414096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FF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36196" y="1737632"/>
    <xdr:ext cx="2348593" cy="2027464"/>
    <xdr:graphicFrame macro="">
      <xdr:nvGraphicFramePr>
        <xdr:cNvPr id="2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59921" y="3159578"/>
    <xdr:ext cx="3829050" cy="7862207"/>
    <xdr:graphicFrame macro="">
      <xdr:nvGraphicFramePr>
        <xdr:cNvPr id="3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</xdr:col>
      <xdr:colOff>133350</xdr:colOff>
      <xdr:row>6</xdr:row>
      <xdr:rowOff>85726</xdr:rowOff>
    </xdr:from>
    <xdr:to>
      <xdr:col>5</xdr:col>
      <xdr:colOff>676275</xdr:colOff>
      <xdr:row>53</xdr:row>
      <xdr:rowOff>44823</xdr:rowOff>
    </xdr:to>
    <xdr:sp macro="" textlink="">
      <xdr:nvSpPr>
        <xdr:cNvPr id="4" name="Rectangle 51"/>
        <xdr:cNvSpPr>
          <a:spLocks noChangeArrowheads="1"/>
        </xdr:cNvSpPr>
      </xdr:nvSpPr>
      <xdr:spPr bwMode="auto">
        <a:xfrm>
          <a:off x="357468" y="1508873"/>
          <a:ext cx="4095189" cy="96297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absoluteAnchor>
    <xdr:pos x="4721679" y="1500868"/>
    <xdr:ext cx="8450035" cy="2174661"/>
    <xdr:graphicFrame macro="">
      <xdr:nvGraphicFramePr>
        <xdr:cNvPr id="5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1</xdr:col>
      <xdr:colOff>180975</xdr:colOff>
      <xdr:row>18</xdr:row>
      <xdr:rowOff>168090</xdr:rowOff>
    </xdr:from>
    <xdr:to>
      <xdr:col>2</xdr:col>
      <xdr:colOff>571500</xdr:colOff>
      <xdr:row>23</xdr:row>
      <xdr:rowOff>44825</xdr:rowOff>
    </xdr:to>
    <xdr:sp macro="" textlink="">
      <xdr:nvSpPr>
        <xdr:cNvPr id="6" name="Text Box 67"/>
        <xdr:cNvSpPr txBox="1">
          <a:spLocks noChangeArrowheads="1"/>
        </xdr:cNvSpPr>
      </xdr:nvSpPr>
      <xdr:spPr bwMode="auto">
        <a:xfrm>
          <a:off x="405093" y="3742766"/>
          <a:ext cx="1824878" cy="8516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% of department</a:t>
          </a:r>
        </a:p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(2% or above) </a:t>
          </a:r>
          <a:endParaRPr lang="ja-JP" altLang="en-US" sz="1400" b="0" i="0" u="none" strike="noStrike" baseline="0">
            <a:solidFill>
              <a:srgbClr val="000000"/>
            </a:solidFill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absoluteAnchor>
    <xdr:pos x="4772025" y="1371600"/>
    <xdr:ext cx="1615328" cy="287111"/>
    <xdr:sp macro="" textlink="">
      <xdr:nvSpPr>
        <xdr:cNvPr id="7" name="Text Box 54"/>
        <xdr:cNvSpPr txBox="1">
          <a:spLocks noChangeArrowheads="1"/>
        </xdr:cNvSpPr>
      </xdr:nvSpPr>
      <xdr:spPr bwMode="auto">
        <a:xfrm>
          <a:off x="4772025" y="1371600"/>
          <a:ext cx="1615328" cy="2871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% of physicians</a:t>
          </a:r>
          <a:endParaRPr lang="ja-JP" altLang="en-US" sz="1400" b="0" i="0" u="none" strike="noStrike" baseline="0">
            <a:solidFill>
              <a:srgbClr val="000000"/>
            </a:solidFill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absoluteAnchor>
  <xdr:twoCellAnchor>
    <xdr:from>
      <xdr:col>1</xdr:col>
      <xdr:colOff>176891</xdr:colOff>
      <xdr:row>5</xdr:row>
      <xdr:rowOff>122461</xdr:rowOff>
    </xdr:from>
    <xdr:to>
      <xdr:col>3</xdr:col>
      <xdr:colOff>459441</xdr:colOff>
      <xdr:row>7</xdr:row>
      <xdr:rowOff>55786</xdr:rowOff>
    </xdr:to>
    <xdr:sp macro="" textlink="">
      <xdr:nvSpPr>
        <xdr:cNvPr id="8" name="Text Box 52"/>
        <xdr:cNvSpPr txBox="1">
          <a:spLocks noChangeArrowheads="1"/>
        </xdr:cNvSpPr>
      </xdr:nvSpPr>
      <xdr:spPr bwMode="auto">
        <a:xfrm>
          <a:off x="401009" y="1411137"/>
          <a:ext cx="2445285" cy="3367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Pt share by specialty</a:t>
          </a:r>
          <a:endParaRPr lang="ja-JP" altLang="en-US" sz="1400" b="0" i="0" u="none" strike="noStrike" baseline="0">
            <a:solidFill>
              <a:srgbClr val="000000"/>
            </a:solidFill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125"/>
  <sheetViews>
    <sheetView showGridLines="0" tabSelected="1" zoomScale="85" zoomScaleNormal="85" workbookViewId="0"/>
  </sheetViews>
  <sheetFormatPr defaultRowHeight="14.25" x14ac:dyDescent="0.15"/>
  <cols>
    <col min="1" max="1" width="3" style="15" customWidth="1"/>
    <col min="2" max="2" width="18.875" style="15" customWidth="1"/>
    <col min="3" max="3" width="9.625" style="15" bestFit="1" customWidth="1"/>
    <col min="4" max="6" width="9.125" style="15" bestFit="1" customWidth="1"/>
    <col min="7" max="7" width="3" style="15" customWidth="1"/>
    <col min="8" max="8" width="19.625" style="15" bestFit="1" customWidth="1"/>
    <col min="9" max="9" width="11" style="15" bestFit="1" customWidth="1"/>
    <col min="10" max="10" width="7.125" style="15" bestFit="1" customWidth="1"/>
    <col min="11" max="11" width="6.875" style="15" bestFit="1" customWidth="1"/>
    <col min="12" max="12" width="7.125" style="15" bestFit="1" customWidth="1"/>
    <col min="13" max="14" width="6.5" style="15" bestFit="1" customWidth="1"/>
    <col min="15" max="15" width="3.75" style="15" customWidth="1"/>
    <col min="16" max="16" width="8.375" style="15" bestFit="1" customWidth="1"/>
    <col min="17" max="17" width="7.125" style="15" bestFit="1" customWidth="1"/>
    <col min="18" max="18" width="6.875" style="15" bestFit="1" customWidth="1"/>
    <col min="19" max="19" width="7.125" style="15" bestFit="1" customWidth="1"/>
    <col min="20" max="21" width="6.5" style="15" bestFit="1" customWidth="1"/>
    <col min="22" max="27" width="9.125" style="15" bestFit="1" customWidth="1"/>
    <col min="28" max="28" width="9" style="15"/>
    <col min="29" max="29" width="9.125" style="15" bestFit="1" customWidth="1"/>
    <col min="30" max="16384" width="9" style="15"/>
  </cols>
  <sheetData>
    <row r="1" spans="1:14" ht="31.5" customHeight="1" x14ac:dyDescent="0.15">
      <c r="A1" s="21"/>
      <c r="B1" s="22" t="s">
        <v>128</v>
      </c>
    </row>
    <row r="3" spans="1:14" ht="18" x14ac:dyDescent="0.15">
      <c r="B3" s="16" t="s">
        <v>127</v>
      </c>
    </row>
    <row r="4" spans="1:14" ht="20.25" customHeight="1" x14ac:dyDescent="0.15">
      <c r="B4" s="36">
        <v>2964792.6160151944</v>
      </c>
      <c r="C4" s="37"/>
      <c r="D4" s="37"/>
      <c r="E4" s="37"/>
      <c r="F4" s="38"/>
      <c r="H4" s="23"/>
      <c r="K4" s="23"/>
      <c r="N4" s="23"/>
    </row>
    <row r="5" spans="1:14" x14ac:dyDescent="0.15">
      <c r="B5" s="23"/>
      <c r="H5" s="23"/>
      <c r="K5" s="23"/>
      <c r="N5" s="23"/>
    </row>
    <row r="6" spans="1:14" x14ac:dyDescent="0.15">
      <c r="H6" s="23"/>
      <c r="K6" s="23"/>
      <c r="N6" s="23"/>
    </row>
    <row r="7" spans="1:14" x14ac:dyDescent="0.15">
      <c r="B7" s="24"/>
      <c r="H7" s="23"/>
      <c r="K7" s="23"/>
      <c r="N7" s="23"/>
    </row>
    <row r="8" spans="1:14" x14ac:dyDescent="0.15">
      <c r="B8" s="23"/>
      <c r="H8" s="23"/>
      <c r="K8" s="23"/>
      <c r="N8" s="23"/>
    </row>
    <row r="9" spans="1:14" x14ac:dyDescent="0.15">
      <c r="B9" s="23"/>
      <c r="H9" s="23"/>
      <c r="K9" s="23"/>
      <c r="N9" s="23"/>
    </row>
    <row r="10" spans="1:14" x14ac:dyDescent="0.15">
      <c r="B10" s="23"/>
      <c r="H10" s="23"/>
      <c r="K10" s="23"/>
      <c r="N10" s="23"/>
    </row>
    <row r="11" spans="1:14" x14ac:dyDescent="0.15">
      <c r="B11" s="23"/>
      <c r="H11" s="23"/>
      <c r="K11" s="23"/>
      <c r="N11" s="23"/>
    </row>
    <row r="12" spans="1:14" x14ac:dyDescent="0.15">
      <c r="B12" s="23"/>
      <c r="H12" s="23"/>
      <c r="K12" s="23"/>
      <c r="N12" s="23"/>
    </row>
    <row r="13" spans="1:14" x14ac:dyDescent="0.15">
      <c r="B13" s="23"/>
      <c r="H13" s="23"/>
      <c r="K13" s="23"/>
      <c r="N13" s="23"/>
    </row>
    <row r="14" spans="1:14" x14ac:dyDescent="0.15">
      <c r="B14" s="23"/>
      <c r="H14" s="23"/>
      <c r="K14" s="23"/>
      <c r="N14" s="23"/>
    </row>
    <row r="15" spans="1:14" x14ac:dyDescent="0.15">
      <c r="B15" s="23"/>
      <c r="H15" s="23"/>
      <c r="K15" s="23"/>
      <c r="N15" s="23"/>
    </row>
    <row r="16" spans="1:14" x14ac:dyDescent="0.15">
      <c r="B16" s="23"/>
      <c r="H16" s="23"/>
      <c r="K16" s="23"/>
      <c r="N16" s="23"/>
    </row>
    <row r="17" spans="2:21" x14ac:dyDescent="0.15">
      <c r="B17" s="23"/>
      <c r="H17" s="23"/>
      <c r="K17" s="23"/>
      <c r="N17" s="23"/>
    </row>
    <row r="18" spans="2:21" x14ac:dyDescent="0.15">
      <c r="B18" s="23"/>
      <c r="H18" s="23"/>
      <c r="K18" s="23"/>
      <c r="N18" s="23"/>
    </row>
    <row r="19" spans="2:21" x14ac:dyDescent="0.15">
      <c r="B19" s="23"/>
      <c r="H19" s="23"/>
      <c r="K19" s="23"/>
      <c r="N19" s="23"/>
    </row>
    <row r="20" spans="2:21" ht="15" x14ac:dyDescent="0.15">
      <c r="B20" s="23"/>
      <c r="H20" s="39"/>
      <c r="I20" s="42" t="s">
        <v>126</v>
      </c>
      <c r="J20" s="43"/>
      <c r="K20" s="43"/>
      <c r="L20" s="43"/>
      <c r="M20" s="43"/>
      <c r="N20" s="44"/>
      <c r="O20" s="14"/>
      <c r="P20" s="45" t="s">
        <v>125</v>
      </c>
      <c r="Q20" s="46"/>
      <c r="R20" s="46"/>
      <c r="S20" s="46"/>
      <c r="T20" s="46"/>
      <c r="U20" s="47"/>
    </row>
    <row r="21" spans="2:21" ht="13.5" customHeight="1" x14ac:dyDescent="0.15">
      <c r="B21" s="23"/>
      <c r="H21" s="40"/>
      <c r="I21" s="50" t="s">
        <v>124</v>
      </c>
      <c r="J21" s="34" t="s">
        <v>123</v>
      </c>
      <c r="K21" s="35"/>
      <c r="L21" s="34" t="s">
        <v>122</v>
      </c>
      <c r="M21" s="35"/>
      <c r="N21" s="48" t="s">
        <v>121</v>
      </c>
      <c r="O21" s="25"/>
      <c r="P21" s="50" t="s">
        <v>124</v>
      </c>
      <c r="Q21" s="34" t="s">
        <v>123</v>
      </c>
      <c r="R21" s="35"/>
      <c r="S21" s="34" t="s">
        <v>122</v>
      </c>
      <c r="T21" s="35"/>
      <c r="U21" s="48" t="s">
        <v>121</v>
      </c>
    </row>
    <row r="22" spans="2:21" ht="19.5" x14ac:dyDescent="0.15">
      <c r="B22" s="23"/>
      <c r="H22" s="41"/>
      <c r="I22" s="51"/>
      <c r="J22" s="13" t="s">
        <v>120</v>
      </c>
      <c r="K22" s="12" t="s">
        <v>119</v>
      </c>
      <c r="L22" s="13" t="s">
        <v>120</v>
      </c>
      <c r="M22" s="12" t="s">
        <v>119</v>
      </c>
      <c r="N22" s="49"/>
      <c r="O22" s="25"/>
      <c r="P22" s="51"/>
      <c r="Q22" s="13" t="s">
        <v>120</v>
      </c>
      <c r="R22" s="12" t="s">
        <v>119</v>
      </c>
      <c r="S22" s="13" t="s">
        <v>120</v>
      </c>
      <c r="T22" s="12" t="s">
        <v>119</v>
      </c>
      <c r="U22" s="49"/>
    </row>
    <row r="23" spans="2:21" ht="15" x14ac:dyDescent="0.15">
      <c r="B23" s="23"/>
      <c r="H23" s="11" t="s">
        <v>118</v>
      </c>
      <c r="I23" s="19">
        <v>1808</v>
      </c>
      <c r="J23" s="19">
        <v>1620</v>
      </c>
      <c r="K23" s="6">
        <f t="shared" ref="K23:K28" si="0">J23/$I23</f>
        <v>0.89601769911504425</v>
      </c>
      <c r="L23" s="19">
        <v>1479</v>
      </c>
      <c r="M23" s="6">
        <f t="shared" ref="M23:M28" si="1">L23/$I23</f>
        <v>0.81803097345132747</v>
      </c>
      <c r="N23" s="5">
        <v>30.357300884955752</v>
      </c>
      <c r="O23" s="7"/>
      <c r="P23" s="19">
        <v>1250</v>
      </c>
      <c r="Q23" s="19">
        <v>993</v>
      </c>
      <c r="R23" s="6">
        <f t="shared" ref="R23:R51" si="2">Q23/$P23</f>
        <v>0.7944</v>
      </c>
      <c r="S23" s="17">
        <v>828</v>
      </c>
      <c r="T23" s="6">
        <f t="shared" ref="T23:T51" si="3">S23/$P23</f>
        <v>0.66239999999999999</v>
      </c>
      <c r="U23" s="5">
        <v>15.963200000000001</v>
      </c>
    </row>
    <row r="24" spans="2:21" ht="15" x14ac:dyDescent="0.15">
      <c r="B24" s="23"/>
      <c r="H24" s="11" t="s">
        <v>117</v>
      </c>
      <c r="I24" s="19">
        <v>40</v>
      </c>
      <c r="J24" s="19">
        <v>23</v>
      </c>
      <c r="K24" s="6">
        <f t="shared" si="0"/>
        <v>0.57499999999999996</v>
      </c>
      <c r="L24" s="19">
        <v>20</v>
      </c>
      <c r="M24" s="6">
        <f t="shared" si="1"/>
        <v>0.5</v>
      </c>
      <c r="N24" s="5">
        <v>19.824999999999999</v>
      </c>
      <c r="O24" s="7"/>
      <c r="P24" s="19">
        <v>45</v>
      </c>
      <c r="Q24" s="19">
        <v>24</v>
      </c>
      <c r="R24" s="6">
        <f t="shared" si="2"/>
        <v>0.53333333333333333</v>
      </c>
      <c r="S24" s="17">
        <v>21</v>
      </c>
      <c r="T24" s="6">
        <f t="shared" si="3"/>
        <v>0.46666666666666667</v>
      </c>
      <c r="U24" s="5">
        <v>7.1333333333333337</v>
      </c>
    </row>
    <row r="25" spans="2:21" ht="15" x14ac:dyDescent="0.15">
      <c r="B25" s="23"/>
      <c r="H25" s="11" t="s">
        <v>116</v>
      </c>
      <c r="I25" s="19">
        <v>68</v>
      </c>
      <c r="J25" s="19">
        <v>56</v>
      </c>
      <c r="K25" s="6">
        <f t="shared" si="0"/>
        <v>0.82352941176470584</v>
      </c>
      <c r="L25" s="19">
        <v>51</v>
      </c>
      <c r="M25" s="6">
        <f t="shared" si="1"/>
        <v>0.75</v>
      </c>
      <c r="N25" s="5">
        <v>25.132352941176471</v>
      </c>
      <c r="O25" s="7"/>
      <c r="P25" s="19">
        <v>517</v>
      </c>
      <c r="Q25" s="19">
        <v>349</v>
      </c>
      <c r="R25" s="6">
        <f t="shared" si="2"/>
        <v>0.67504835589941969</v>
      </c>
      <c r="S25" s="17">
        <v>272</v>
      </c>
      <c r="T25" s="6">
        <f t="shared" si="3"/>
        <v>0.52611218568665374</v>
      </c>
      <c r="U25" s="5">
        <v>8.2940038684719539</v>
      </c>
    </row>
    <row r="26" spans="2:21" ht="15" x14ac:dyDescent="0.15">
      <c r="B26" s="23"/>
      <c r="H26" s="11" t="s">
        <v>115</v>
      </c>
      <c r="I26" s="19">
        <v>268</v>
      </c>
      <c r="J26" s="19">
        <v>260</v>
      </c>
      <c r="K26" s="6">
        <f t="shared" si="0"/>
        <v>0.97014925373134331</v>
      </c>
      <c r="L26" s="19">
        <v>243</v>
      </c>
      <c r="M26" s="6">
        <f t="shared" si="1"/>
        <v>0.90671641791044777</v>
      </c>
      <c r="N26" s="5">
        <v>50.253731343283583</v>
      </c>
      <c r="O26" s="7"/>
      <c r="P26" s="19">
        <v>900</v>
      </c>
      <c r="Q26" s="19">
        <v>818</v>
      </c>
      <c r="R26" s="6">
        <f t="shared" si="2"/>
        <v>0.90888888888888886</v>
      </c>
      <c r="S26" s="17">
        <v>747</v>
      </c>
      <c r="T26" s="6">
        <f t="shared" si="3"/>
        <v>0.83</v>
      </c>
      <c r="U26" s="5">
        <v>20.212222222222223</v>
      </c>
    </row>
    <row r="27" spans="2:21" ht="15" x14ac:dyDescent="0.15">
      <c r="B27" s="23"/>
      <c r="H27" s="11" t="s">
        <v>114</v>
      </c>
      <c r="I27" s="19">
        <v>216</v>
      </c>
      <c r="J27" s="19">
        <v>186</v>
      </c>
      <c r="K27" s="6">
        <f t="shared" si="0"/>
        <v>0.86111111111111116</v>
      </c>
      <c r="L27" s="19">
        <v>177</v>
      </c>
      <c r="M27" s="6">
        <f t="shared" si="1"/>
        <v>0.81944444444444442</v>
      </c>
      <c r="N27" s="5">
        <v>31.00462962962963</v>
      </c>
      <c r="O27" s="7"/>
      <c r="P27" s="19">
        <v>958</v>
      </c>
      <c r="Q27" s="19">
        <v>578</v>
      </c>
      <c r="R27" s="6">
        <f t="shared" si="2"/>
        <v>0.60334029227557406</v>
      </c>
      <c r="S27" s="17">
        <v>495</v>
      </c>
      <c r="T27" s="6">
        <f t="shared" si="3"/>
        <v>0.51670146137787054</v>
      </c>
      <c r="U27" s="5">
        <v>12.635699373695198</v>
      </c>
    </row>
    <row r="28" spans="2:21" ht="25.5" x14ac:dyDescent="0.15">
      <c r="B28" s="23"/>
      <c r="H28" s="11" t="s">
        <v>113</v>
      </c>
      <c r="I28" s="19">
        <v>105</v>
      </c>
      <c r="J28" s="19">
        <v>82</v>
      </c>
      <c r="K28" s="6">
        <f t="shared" si="0"/>
        <v>0.78095238095238095</v>
      </c>
      <c r="L28" s="19">
        <v>75</v>
      </c>
      <c r="M28" s="6">
        <f t="shared" si="1"/>
        <v>0.7142857142857143</v>
      </c>
      <c r="N28" s="5">
        <v>27.295238095238094</v>
      </c>
      <c r="O28" s="7"/>
      <c r="P28" s="19">
        <v>416</v>
      </c>
      <c r="Q28" s="19">
        <v>277</v>
      </c>
      <c r="R28" s="6">
        <f t="shared" si="2"/>
        <v>0.66586538461538458</v>
      </c>
      <c r="S28" s="17">
        <v>251</v>
      </c>
      <c r="T28" s="6">
        <f t="shared" si="3"/>
        <v>0.60336538461538458</v>
      </c>
      <c r="U28" s="5">
        <v>11.223557692307692</v>
      </c>
    </row>
    <row r="29" spans="2:21" ht="15" x14ac:dyDescent="0.15">
      <c r="B29" s="23"/>
      <c r="H29" s="11" t="s">
        <v>112</v>
      </c>
      <c r="I29" s="19" t="s">
        <v>88</v>
      </c>
      <c r="J29" s="19" t="s">
        <v>88</v>
      </c>
      <c r="K29" s="6" t="s">
        <v>89</v>
      </c>
      <c r="L29" s="19" t="s">
        <v>88</v>
      </c>
      <c r="M29" s="6" t="s">
        <v>89</v>
      </c>
      <c r="N29" s="5" t="s">
        <v>88</v>
      </c>
      <c r="O29" s="7"/>
      <c r="P29" s="19">
        <v>142</v>
      </c>
      <c r="Q29" s="19">
        <v>93</v>
      </c>
      <c r="R29" s="6">
        <f t="shared" si="2"/>
        <v>0.65492957746478875</v>
      </c>
      <c r="S29" s="17">
        <v>86</v>
      </c>
      <c r="T29" s="6">
        <f t="shared" si="3"/>
        <v>0.60563380281690138</v>
      </c>
      <c r="U29" s="5">
        <v>13.80281690140845</v>
      </c>
    </row>
    <row r="30" spans="2:21" ht="25.5" x14ac:dyDescent="0.15">
      <c r="B30" s="23"/>
      <c r="H30" s="11" t="s">
        <v>111</v>
      </c>
      <c r="I30" s="19">
        <v>383</v>
      </c>
      <c r="J30" s="19">
        <v>113</v>
      </c>
      <c r="K30" s="6">
        <f>J30/$I30</f>
        <v>0.29503916449086159</v>
      </c>
      <c r="L30" s="19">
        <v>49</v>
      </c>
      <c r="M30" s="6">
        <f>L30/$I30</f>
        <v>0.12793733681462141</v>
      </c>
      <c r="N30" s="5">
        <v>2.1566579634464751</v>
      </c>
      <c r="O30" s="7"/>
      <c r="P30" s="19">
        <v>1034</v>
      </c>
      <c r="Q30" s="19">
        <v>320</v>
      </c>
      <c r="R30" s="6">
        <f t="shared" si="2"/>
        <v>0.30947775628626695</v>
      </c>
      <c r="S30" s="17">
        <v>85</v>
      </c>
      <c r="T30" s="6">
        <f t="shared" si="3"/>
        <v>8.2205029013539654E-2</v>
      </c>
      <c r="U30" s="5">
        <v>1.2543520309477756</v>
      </c>
    </row>
    <row r="31" spans="2:21" ht="15" x14ac:dyDescent="0.15">
      <c r="B31" s="23"/>
      <c r="H31" s="11" t="s">
        <v>110</v>
      </c>
      <c r="I31" s="19">
        <v>271</v>
      </c>
      <c r="J31" s="19">
        <v>105</v>
      </c>
      <c r="K31" s="6">
        <f>J31/$I31</f>
        <v>0.38745387453874541</v>
      </c>
      <c r="L31" s="19">
        <v>73</v>
      </c>
      <c r="M31" s="6">
        <f>L31/$I31</f>
        <v>0.26937269372693728</v>
      </c>
      <c r="N31" s="5">
        <v>4.8376383763837643</v>
      </c>
      <c r="O31" s="7"/>
      <c r="P31" s="19">
        <v>1050</v>
      </c>
      <c r="Q31" s="19">
        <v>379</v>
      </c>
      <c r="R31" s="6">
        <f t="shared" si="2"/>
        <v>0.36095238095238097</v>
      </c>
      <c r="S31" s="17">
        <v>229</v>
      </c>
      <c r="T31" s="6">
        <f t="shared" si="3"/>
        <v>0.21809523809523809</v>
      </c>
      <c r="U31" s="5">
        <v>3.1047619047619048</v>
      </c>
    </row>
    <row r="32" spans="2:21" ht="15" x14ac:dyDescent="0.15">
      <c r="B32" s="23"/>
      <c r="H32" s="11" t="s">
        <v>109</v>
      </c>
      <c r="I32" s="19">
        <v>54</v>
      </c>
      <c r="J32" s="19">
        <v>35</v>
      </c>
      <c r="K32" s="6">
        <f>J32/$I32</f>
        <v>0.64814814814814814</v>
      </c>
      <c r="L32" s="19">
        <v>22</v>
      </c>
      <c r="M32" s="6">
        <f>L32/$I32</f>
        <v>0.40740740740740738</v>
      </c>
      <c r="N32" s="5">
        <v>8.1296296296296298</v>
      </c>
      <c r="O32" s="7"/>
      <c r="P32" s="19">
        <v>475</v>
      </c>
      <c r="Q32" s="19">
        <v>231</v>
      </c>
      <c r="R32" s="6">
        <f t="shared" si="2"/>
        <v>0.4863157894736842</v>
      </c>
      <c r="S32" s="17">
        <v>168</v>
      </c>
      <c r="T32" s="6">
        <f t="shared" si="3"/>
        <v>0.35368421052631577</v>
      </c>
      <c r="U32" s="5">
        <v>5.9831578947368422</v>
      </c>
    </row>
    <row r="33" spans="2:21" ht="15" x14ac:dyDescent="0.15">
      <c r="B33" s="23"/>
      <c r="H33" s="11" t="s">
        <v>108</v>
      </c>
      <c r="I33" s="19" t="s">
        <v>88</v>
      </c>
      <c r="J33" s="19" t="s">
        <v>88</v>
      </c>
      <c r="K33" s="6" t="s">
        <v>89</v>
      </c>
      <c r="L33" s="19" t="s">
        <v>88</v>
      </c>
      <c r="M33" s="6" t="s">
        <v>89</v>
      </c>
      <c r="N33" s="5" t="s">
        <v>88</v>
      </c>
      <c r="O33" s="7"/>
      <c r="P33" s="19">
        <v>280</v>
      </c>
      <c r="Q33" s="19">
        <v>156</v>
      </c>
      <c r="R33" s="6">
        <f t="shared" si="2"/>
        <v>0.55714285714285716</v>
      </c>
      <c r="S33" s="17">
        <v>98</v>
      </c>
      <c r="T33" s="6">
        <f t="shared" si="3"/>
        <v>0.35</v>
      </c>
      <c r="U33" s="5">
        <v>4.6464285714285714</v>
      </c>
    </row>
    <row r="34" spans="2:21" ht="25.5" x14ac:dyDescent="0.15">
      <c r="B34" s="23"/>
      <c r="H34" s="11" t="s">
        <v>107</v>
      </c>
      <c r="I34" s="19">
        <v>420</v>
      </c>
      <c r="J34" s="19">
        <v>302</v>
      </c>
      <c r="K34" s="6">
        <f>J34/$I34</f>
        <v>0.71904761904761905</v>
      </c>
      <c r="L34" s="19">
        <v>243</v>
      </c>
      <c r="M34" s="6">
        <f>L34/$I34</f>
        <v>0.57857142857142863</v>
      </c>
      <c r="N34" s="5">
        <v>18.752380952380953</v>
      </c>
      <c r="O34" s="7"/>
      <c r="P34" s="19">
        <v>828</v>
      </c>
      <c r="Q34" s="19">
        <v>477</v>
      </c>
      <c r="R34" s="6">
        <f t="shared" si="2"/>
        <v>0.57608695652173914</v>
      </c>
      <c r="S34" s="17">
        <v>263</v>
      </c>
      <c r="T34" s="6">
        <f t="shared" si="3"/>
        <v>0.31763285024154592</v>
      </c>
      <c r="U34" s="5">
        <v>4.7814009661835746</v>
      </c>
    </row>
    <row r="35" spans="2:21" ht="15" x14ac:dyDescent="0.15">
      <c r="B35" s="23"/>
      <c r="H35" s="11" t="s">
        <v>106</v>
      </c>
      <c r="I35" s="19">
        <v>461</v>
      </c>
      <c r="J35" s="19">
        <v>164</v>
      </c>
      <c r="K35" s="6">
        <f>J35/$I35</f>
        <v>0.35574837310195229</v>
      </c>
      <c r="L35" s="19">
        <v>136</v>
      </c>
      <c r="M35" s="6">
        <f>L35/$I35</f>
        <v>0.29501084598698479</v>
      </c>
      <c r="N35" s="5">
        <v>6.2841648590021695</v>
      </c>
      <c r="O35" s="7"/>
      <c r="P35" s="19">
        <v>1059</v>
      </c>
      <c r="Q35" s="19">
        <v>171</v>
      </c>
      <c r="R35" s="6">
        <f t="shared" si="2"/>
        <v>0.16147308781869688</v>
      </c>
      <c r="S35" s="17">
        <v>130</v>
      </c>
      <c r="T35" s="6">
        <f t="shared" si="3"/>
        <v>0.12275731822474033</v>
      </c>
      <c r="U35" s="5">
        <v>2.1945231350330499</v>
      </c>
    </row>
    <row r="36" spans="2:21" ht="15" x14ac:dyDescent="0.15">
      <c r="B36" s="23"/>
      <c r="H36" s="11" t="s">
        <v>105</v>
      </c>
      <c r="I36" s="19" t="s">
        <v>88</v>
      </c>
      <c r="J36" s="19" t="s">
        <v>88</v>
      </c>
      <c r="K36" s="6" t="s">
        <v>89</v>
      </c>
      <c r="L36" s="19" t="s">
        <v>88</v>
      </c>
      <c r="M36" s="6" t="s">
        <v>89</v>
      </c>
      <c r="N36" s="5" t="s">
        <v>88</v>
      </c>
      <c r="O36" s="7"/>
      <c r="P36" s="19">
        <v>132</v>
      </c>
      <c r="Q36" s="19">
        <v>64</v>
      </c>
      <c r="R36" s="6">
        <f t="shared" si="2"/>
        <v>0.48484848484848486</v>
      </c>
      <c r="S36" s="17">
        <v>39</v>
      </c>
      <c r="T36" s="6">
        <f t="shared" si="3"/>
        <v>0.29545454545454547</v>
      </c>
      <c r="U36" s="5">
        <v>3.6666666666666665</v>
      </c>
    </row>
    <row r="37" spans="2:21" ht="15" x14ac:dyDescent="0.15">
      <c r="B37" s="23"/>
      <c r="H37" s="11" t="s">
        <v>104</v>
      </c>
      <c r="I37" s="19">
        <v>48</v>
      </c>
      <c r="J37" s="19">
        <v>4</v>
      </c>
      <c r="K37" s="6">
        <f>J37/$I37</f>
        <v>8.3333333333333329E-2</v>
      </c>
      <c r="L37" s="19">
        <v>0</v>
      </c>
      <c r="M37" s="6">
        <f>L37/$I37</f>
        <v>0</v>
      </c>
      <c r="N37" s="5">
        <v>0.20833333333333334</v>
      </c>
      <c r="O37" s="7"/>
      <c r="P37" s="19">
        <v>144</v>
      </c>
      <c r="Q37" s="19">
        <v>5</v>
      </c>
      <c r="R37" s="6">
        <f t="shared" si="2"/>
        <v>3.4722222222222224E-2</v>
      </c>
      <c r="S37" s="17">
        <v>0</v>
      </c>
      <c r="T37" s="6">
        <f t="shared" si="3"/>
        <v>0</v>
      </c>
      <c r="U37" s="5">
        <v>8.3333333333333329E-2</v>
      </c>
    </row>
    <row r="38" spans="2:21" ht="15" x14ac:dyDescent="0.15">
      <c r="B38" s="23"/>
      <c r="H38" s="11" t="s">
        <v>103</v>
      </c>
      <c r="I38" s="19" t="s">
        <v>88</v>
      </c>
      <c r="J38" s="19" t="s">
        <v>88</v>
      </c>
      <c r="K38" s="6" t="s">
        <v>89</v>
      </c>
      <c r="L38" s="19" t="s">
        <v>88</v>
      </c>
      <c r="M38" s="6" t="s">
        <v>89</v>
      </c>
      <c r="N38" s="5" t="s">
        <v>88</v>
      </c>
      <c r="O38" s="7"/>
      <c r="P38" s="19">
        <v>595</v>
      </c>
      <c r="Q38" s="19">
        <v>197</v>
      </c>
      <c r="R38" s="6">
        <f t="shared" si="2"/>
        <v>0.33109243697478991</v>
      </c>
      <c r="S38" s="17">
        <v>127</v>
      </c>
      <c r="T38" s="6">
        <f t="shared" si="3"/>
        <v>0.2134453781512605</v>
      </c>
      <c r="U38" s="5">
        <v>4.2285714285714286</v>
      </c>
    </row>
    <row r="39" spans="2:21" ht="15" x14ac:dyDescent="0.15">
      <c r="B39" s="23"/>
      <c r="H39" s="11" t="s">
        <v>102</v>
      </c>
      <c r="I39" s="19" t="s">
        <v>88</v>
      </c>
      <c r="J39" s="19" t="s">
        <v>88</v>
      </c>
      <c r="K39" s="6" t="s">
        <v>89</v>
      </c>
      <c r="L39" s="19" t="s">
        <v>88</v>
      </c>
      <c r="M39" s="6" t="s">
        <v>89</v>
      </c>
      <c r="N39" s="5" t="s">
        <v>88</v>
      </c>
      <c r="O39" s="7"/>
      <c r="P39" s="19">
        <v>545</v>
      </c>
      <c r="Q39" s="19">
        <v>359</v>
      </c>
      <c r="R39" s="6">
        <f t="shared" si="2"/>
        <v>0.65871559633027521</v>
      </c>
      <c r="S39" s="17">
        <v>222</v>
      </c>
      <c r="T39" s="6">
        <f t="shared" si="3"/>
        <v>0.40733944954128443</v>
      </c>
      <c r="U39" s="5">
        <v>6.3504587155963304</v>
      </c>
    </row>
    <row r="40" spans="2:21" ht="15" x14ac:dyDescent="0.15">
      <c r="B40" s="23"/>
      <c r="H40" s="11" t="s">
        <v>101</v>
      </c>
      <c r="I40" s="19" t="s">
        <v>88</v>
      </c>
      <c r="J40" s="19" t="s">
        <v>88</v>
      </c>
      <c r="K40" s="6" t="s">
        <v>89</v>
      </c>
      <c r="L40" s="19" t="s">
        <v>88</v>
      </c>
      <c r="M40" s="6" t="s">
        <v>89</v>
      </c>
      <c r="N40" s="5" t="s">
        <v>88</v>
      </c>
      <c r="O40" s="7"/>
      <c r="P40" s="19">
        <v>213</v>
      </c>
      <c r="Q40" s="19">
        <v>77</v>
      </c>
      <c r="R40" s="6">
        <f t="shared" si="2"/>
        <v>0.36150234741784038</v>
      </c>
      <c r="S40" s="17">
        <v>33</v>
      </c>
      <c r="T40" s="6">
        <f t="shared" si="3"/>
        <v>0.15492957746478872</v>
      </c>
      <c r="U40" s="5">
        <v>3.431924882629108</v>
      </c>
    </row>
    <row r="41" spans="2:21" ht="15" x14ac:dyDescent="0.15">
      <c r="B41" s="23"/>
      <c r="H41" s="11" t="s">
        <v>100</v>
      </c>
      <c r="I41" s="19" t="s">
        <v>88</v>
      </c>
      <c r="J41" s="19" t="s">
        <v>88</v>
      </c>
      <c r="K41" s="6" t="s">
        <v>89</v>
      </c>
      <c r="L41" s="19" t="s">
        <v>88</v>
      </c>
      <c r="M41" s="6" t="s">
        <v>89</v>
      </c>
      <c r="N41" s="5" t="s">
        <v>88</v>
      </c>
      <c r="O41" s="7"/>
      <c r="P41" s="19">
        <v>270</v>
      </c>
      <c r="Q41" s="19">
        <v>85</v>
      </c>
      <c r="R41" s="6">
        <f t="shared" si="2"/>
        <v>0.31481481481481483</v>
      </c>
      <c r="S41" s="17">
        <v>60</v>
      </c>
      <c r="T41" s="6">
        <f t="shared" si="3"/>
        <v>0.22222222222222221</v>
      </c>
      <c r="U41" s="5">
        <v>4.0148148148148151</v>
      </c>
    </row>
    <row r="42" spans="2:21" ht="25.5" x14ac:dyDescent="0.15">
      <c r="B42" s="23"/>
      <c r="H42" s="11" t="s">
        <v>99</v>
      </c>
      <c r="I42" s="19">
        <v>313</v>
      </c>
      <c r="J42" s="19">
        <v>81</v>
      </c>
      <c r="K42" s="6">
        <f>J42/$I42</f>
        <v>0.25878594249201275</v>
      </c>
      <c r="L42" s="19">
        <v>40</v>
      </c>
      <c r="M42" s="6">
        <f>L42/$I42</f>
        <v>0.12779552715654952</v>
      </c>
      <c r="N42" s="5">
        <v>2.1118210862619806</v>
      </c>
      <c r="O42" s="7"/>
      <c r="P42" s="19">
        <v>510</v>
      </c>
      <c r="Q42" s="19">
        <v>72</v>
      </c>
      <c r="R42" s="6">
        <f t="shared" si="2"/>
        <v>0.14117647058823529</v>
      </c>
      <c r="S42" s="17">
        <v>28</v>
      </c>
      <c r="T42" s="6">
        <f t="shared" si="3"/>
        <v>5.4901960784313725E-2</v>
      </c>
      <c r="U42" s="5">
        <v>0.71764705882352942</v>
      </c>
    </row>
    <row r="43" spans="2:21" ht="15" x14ac:dyDescent="0.15">
      <c r="B43" s="23"/>
      <c r="H43" s="11" t="s">
        <v>98</v>
      </c>
      <c r="I43" s="19">
        <v>371</v>
      </c>
      <c r="J43" s="19">
        <v>5</v>
      </c>
      <c r="K43" s="6">
        <f>J43/$I43</f>
        <v>1.3477088948787063E-2</v>
      </c>
      <c r="L43" s="19">
        <v>2</v>
      </c>
      <c r="M43" s="6">
        <f>L43/$I43</f>
        <v>5.3908355795148251E-3</v>
      </c>
      <c r="N43" s="5">
        <v>4.8517520215633422E-2</v>
      </c>
      <c r="O43" s="7"/>
      <c r="P43" s="19">
        <v>291</v>
      </c>
      <c r="Q43" s="19">
        <v>6</v>
      </c>
      <c r="R43" s="6">
        <f t="shared" si="2"/>
        <v>2.0618556701030927E-2</v>
      </c>
      <c r="S43" s="17">
        <v>3</v>
      </c>
      <c r="T43" s="6">
        <f t="shared" si="3"/>
        <v>1.0309278350515464E-2</v>
      </c>
      <c r="U43" s="5">
        <v>0.16494845360824742</v>
      </c>
    </row>
    <row r="44" spans="2:21" ht="15" x14ac:dyDescent="0.15">
      <c r="B44" s="23"/>
      <c r="H44" s="11" t="s">
        <v>97</v>
      </c>
      <c r="I44" s="19">
        <v>295</v>
      </c>
      <c r="J44" s="19">
        <v>157</v>
      </c>
      <c r="K44" s="6">
        <f>J44/$I44</f>
        <v>0.53220338983050852</v>
      </c>
      <c r="L44" s="19">
        <v>127</v>
      </c>
      <c r="M44" s="6">
        <f>L44/$I44</f>
        <v>0.43050847457627117</v>
      </c>
      <c r="N44" s="5">
        <v>8.4813559322033907</v>
      </c>
      <c r="O44" s="7"/>
      <c r="P44" s="19">
        <v>322</v>
      </c>
      <c r="Q44" s="19">
        <v>164</v>
      </c>
      <c r="R44" s="6">
        <f t="shared" si="2"/>
        <v>0.50931677018633537</v>
      </c>
      <c r="S44" s="17">
        <v>123</v>
      </c>
      <c r="T44" s="6">
        <f t="shared" si="3"/>
        <v>0.38198757763975155</v>
      </c>
      <c r="U44" s="5">
        <v>8.7857142857142865</v>
      </c>
    </row>
    <row r="45" spans="2:21" ht="15" x14ac:dyDescent="0.15">
      <c r="B45" s="23"/>
      <c r="H45" s="11" t="s">
        <v>96</v>
      </c>
      <c r="I45" s="19">
        <v>262</v>
      </c>
      <c r="J45" s="19">
        <v>17</v>
      </c>
      <c r="K45" s="6">
        <f>J45/$I45</f>
        <v>6.4885496183206104E-2</v>
      </c>
      <c r="L45" s="19">
        <v>8</v>
      </c>
      <c r="M45" s="6">
        <f>L45/$I45</f>
        <v>3.0534351145038167E-2</v>
      </c>
      <c r="N45" s="5">
        <v>0.53816793893129766</v>
      </c>
      <c r="O45" s="7"/>
      <c r="P45" s="19">
        <v>328</v>
      </c>
      <c r="Q45" s="19">
        <v>57</v>
      </c>
      <c r="R45" s="6">
        <f t="shared" si="2"/>
        <v>0.17378048780487804</v>
      </c>
      <c r="S45" s="17">
        <v>34</v>
      </c>
      <c r="T45" s="6">
        <f t="shared" si="3"/>
        <v>0.10365853658536585</v>
      </c>
      <c r="U45" s="5">
        <v>1.7195121951219512</v>
      </c>
    </row>
    <row r="46" spans="2:21" ht="15" x14ac:dyDescent="0.15">
      <c r="B46" s="23"/>
      <c r="H46" s="11" t="s">
        <v>95</v>
      </c>
      <c r="I46" s="19">
        <v>139</v>
      </c>
      <c r="J46" s="19">
        <v>58</v>
      </c>
      <c r="K46" s="6">
        <f>J46/$I46</f>
        <v>0.41726618705035973</v>
      </c>
      <c r="L46" s="19">
        <v>45</v>
      </c>
      <c r="M46" s="6">
        <f>L46/$I46</f>
        <v>0.32374100719424459</v>
      </c>
      <c r="N46" s="5">
        <v>7.5467625899280577</v>
      </c>
      <c r="O46" s="7"/>
      <c r="P46" s="19">
        <v>473</v>
      </c>
      <c r="Q46" s="19">
        <v>66</v>
      </c>
      <c r="R46" s="6">
        <f t="shared" si="2"/>
        <v>0.13953488372093023</v>
      </c>
      <c r="S46" s="17">
        <v>49</v>
      </c>
      <c r="T46" s="6">
        <f t="shared" si="3"/>
        <v>0.10359408033826638</v>
      </c>
      <c r="U46" s="5">
        <v>1.7167019027484143</v>
      </c>
    </row>
    <row r="47" spans="2:21" ht="15" x14ac:dyDescent="0.15">
      <c r="B47" s="23"/>
      <c r="H47" s="11" t="s">
        <v>94</v>
      </c>
      <c r="I47" s="19" t="s">
        <v>88</v>
      </c>
      <c r="J47" s="19" t="s">
        <v>88</v>
      </c>
      <c r="K47" s="6" t="s">
        <v>89</v>
      </c>
      <c r="L47" s="19" t="s">
        <v>88</v>
      </c>
      <c r="M47" s="6" t="s">
        <v>89</v>
      </c>
      <c r="N47" s="5" t="s">
        <v>88</v>
      </c>
      <c r="O47" s="7"/>
      <c r="P47" s="19">
        <v>353</v>
      </c>
      <c r="Q47" s="19">
        <v>54</v>
      </c>
      <c r="R47" s="6">
        <f t="shared" si="2"/>
        <v>0.15297450424929179</v>
      </c>
      <c r="S47" s="17">
        <v>32</v>
      </c>
      <c r="T47" s="6">
        <f t="shared" si="3"/>
        <v>9.0651558073654395E-2</v>
      </c>
      <c r="U47" s="5">
        <v>1.1019830028328612</v>
      </c>
    </row>
    <row r="48" spans="2:21" ht="38.25" x14ac:dyDescent="0.15">
      <c r="B48" s="23"/>
      <c r="H48" s="11" t="s">
        <v>93</v>
      </c>
      <c r="I48" s="19">
        <v>99</v>
      </c>
      <c r="J48" s="19">
        <v>46</v>
      </c>
      <c r="K48" s="6">
        <f>J48/$I48</f>
        <v>0.46464646464646464</v>
      </c>
      <c r="L48" s="19">
        <v>34</v>
      </c>
      <c r="M48" s="6">
        <f>L48/$I48</f>
        <v>0.34343434343434343</v>
      </c>
      <c r="N48" s="5">
        <v>9.5050505050505052</v>
      </c>
      <c r="O48" s="7"/>
      <c r="P48" s="19">
        <v>591</v>
      </c>
      <c r="Q48" s="19">
        <v>117</v>
      </c>
      <c r="R48" s="6">
        <f t="shared" si="2"/>
        <v>0.19796954314720813</v>
      </c>
      <c r="S48" s="17">
        <v>38</v>
      </c>
      <c r="T48" s="6">
        <f t="shared" si="3"/>
        <v>6.4297800338409469E-2</v>
      </c>
      <c r="U48" s="5">
        <v>1.3214890016920473</v>
      </c>
    </row>
    <row r="49" spans="1:21" ht="15" x14ac:dyDescent="0.15">
      <c r="B49" s="23"/>
      <c r="H49" s="11" t="s">
        <v>92</v>
      </c>
      <c r="I49" s="19" t="s">
        <v>88</v>
      </c>
      <c r="J49" s="19" t="s">
        <v>88</v>
      </c>
      <c r="K49" s="6" t="s">
        <v>89</v>
      </c>
      <c r="L49" s="19" t="s">
        <v>88</v>
      </c>
      <c r="M49" s="6" t="s">
        <v>89</v>
      </c>
      <c r="N49" s="5" t="s">
        <v>88</v>
      </c>
      <c r="O49" s="7"/>
      <c r="P49" s="19">
        <v>274</v>
      </c>
      <c r="Q49" s="19">
        <v>90</v>
      </c>
      <c r="R49" s="6">
        <f t="shared" si="2"/>
        <v>0.32846715328467152</v>
      </c>
      <c r="S49" s="17">
        <v>34</v>
      </c>
      <c r="T49" s="6">
        <f t="shared" si="3"/>
        <v>0.12408759124087591</v>
      </c>
      <c r="U49" s="5">
        <v>1.8686131386861313</v>
      </c>
    </row>
    <row r="50" spans="1:21" ht="15" x14ac:dyDescent="0.15">
      <c r="B50" s="23"/>
      <c r="H50" s="11" t="s">
        <v>91</v>
      </c>
      <c r="I50" s="19">
        <v>125</v>
      </c>
      <c r="J50" s="19">
        <v>96</v>
      </c>
      <c r="K50" s="6">
        <f>J50/$I50</f>
        <v>0.76800000000000002</v>
      </c>
      <c r="L50" s="19">
        <v>84</v>
      </c>
      <c r="M50" s="6">
        <f>L50/$I50</f>
        <v>0.67200000000000004</v>
      </c>
      <c r="N50" s="5">
        <v>16.527999999999999</v>
      </c>
      <c r="O50" s="7"/>
      <c r="P50" s="19">
        <v>301</v>
      </c>
      <c r="Q50" s="19">
        <v>171</v>
      </c>
      <c r="R50" s="6">
        <f t="shared" si="2"/>
        <v>0.56810631229235875</v>
      </c>
      <c r="S50" s="17">
        <v>144</v>
      </c>
      <c r="T50" s="6">
        <f t="shared" si="3"/>
        <v>0.47840531561461797</v>
      </c>
      <c r="U50" s="5">
        <v>9.08970099667774</v>
      </c>
    </row>
    <row r="51" spans="1:21" ht="15" x14ac:dyDescent="0.15">
      <c r="B51" s="23"/>
      <c r="H51" s="11" t="s">
        <v>90</v>
      </c>
      <c r="I51" s="19" t="s">
        <v>88</v>
      </c>
      <c r="J51" s="19" t="s">
        <v>88</v>
      </c>
      <c r="K51" s="6" t="s">
        <v>89</v>
      </c>
      <c r="L51" s="19" t="s">
        <v>88</v>
      </c>
      <c r="M51" s="6" t="s">
        <v>89</v>
      </c>
      <c r="N51" s="5" t="s">
        <v>88</v>
      </c>
      <c r="O51" s="7"/>
      <c r="P51" s="19">
        <v>52</v>
      </c>
      <c r="Q51" s="19">
        <v>30</v>
      </c>
      <c r="R51" s="6">
        <f t="shared" si="2"/>
        <v>0.57692307692307687</v>
      </c>
      <c r="S51" s="17">
        <v>23</v>
      </c>
      <c r="T51" s="6">
        <f t="shared" si="3"/>
        <v>0.44230769230769229</v>
      </c>
      <c r="U51" s="5">
        <v>5.4807692307692308</v>
      </c>
    </row>
    <row r="52" spans="1:21" ht="15" x14ac:dyDescent="0.15">
      <c r="B52" s="23"/>
      <c r="H52" s="10"/>
      <c r="I52" s="20"/>
      <c r="J52" s="20"/>
      <c r="K52" s="9"/>
      <c r="L52" s="20"/>
      <c r="M52" s="7"/>
      <c r="N52" s="9"/>
      <c r="O52" s="7"/>
      <c r="P52" s="20"/>
      <c r="Q52" s="20"/>
      <c r="R52" s="7"/>
      <c r="S52" s="18"/>
      <c r="T52" s="7"/>
      <c r="U52" s="7"/>
    </row>
    <row r="53" spans="1:21" ht="15" x14ac:dyDescent="0.15">
      <c r="H53" s="8" t="s">
        <v>87</v>
      </c>
      <c r="I53" s="19">
        <f>SUM(I23:I51)</f>
        <v>5746</v>
      </c>
      <c r="J53" s="19">
        <f>SUM(J23:J51)</f>
        <v>3410</v>
      </c>
      <c r="K53" s="6">
        <f>J53/I53</f>
        <v>0.59345631743821792</v>
      </c>
      <c r="L53" s="19">
        <f>SUM(L23:L51)</f>
        <v>2908</v>
      </c>
      <c r="M53" s="6">
        <f>L53/I53</f>
        <v>0.50609119387399926</v>
      </c>
      <c r="N53" s="5">
        <v>17.604594500522101</v>
      </c>
      <c r="O53" s="7"/>
      <c r="P53" s="19">
        <f>SUM(P23:P51)</f>
        <v>14348</v>
      </c>
      <c r="Q53" s="19">
        <f>SUM(Q23:Q51)</f>
        <v>6480</v>
      </c>
      <c r="R53" s="6">
        <f>Q53/P53</f>
        <v>0.45163088932255369</v>
      </c>
      <c r="S53" s="17">
        <f>SUM(S23:S51)</f>
        <v>4662</v>
      </c>
      <c r="T53" s="6">
        <f>S53/P53</f>
        <v>0.32492333426261499</v>
      </c>
      <c r="U53" s="5">
        <v>6.5570811262893782</v>
      </c>
    </row>
    <row r="54" spans="1:21" s="26" customFormat="1" ht="15.75" x14ac:dyDescent="0.15">
      <c r="A54" s="26" t="s">
        <v>129</v>
      </c>
    </row>
    <row r="55" spans="1:21" s="26" customFormat="1" x14ac:dyDescent="0.15"/>
    <row r="56" spans="1:21" s="26" customFormat="1" ht="15.75" x14ac:dyDescent="0.15">
      <c r="B56" s="26" t="s">
        <v>130</v>
      </c>
      <c r="C56" s="26" t="s">
        <v>131</v>
      </c>
      <c r="D56" s="26" t="s">
        <v>132</v>
      </c>
      <c r="E56" s="26" t="s">
        <v>133</v>
      </c>
    </row>
    <row r="57" spans="1:21" s="26" customFormat="1" x14ac:dyDescent="0.15">
      <c r="B57" s="27" t="s">
        <v>86</v>
      </c>
      <c r="C57" s="28">
        <v>443671.28493999911</v>
      </c>
      <c r="D57" s="29">
        <f t="shared" ref="D57:D88" si="4">C57/$B$4</f>
        <v>0.1496466506774804</v>
      </c>
      <c r="E57" s="29">
        <f t="shared" ref="E57:E88" si="5">IF(D57&gt;=0.02,D57,"")</f>
        <v>0.1496466506774804</v>
      </c>
    </row>
    <row r="58" spans="1:21" s="1" customFormat="1" ht="15.75" hidden="1" x14ac:dyDescent="0.15">
      <c r="B58" s="4" t="s">
        <v>85</v>
      </c>
      <c r="C58" s="3">
        <v>2312.8167884657737</v>
      </c>
      <c r="D58" s="2">
        <f t="shared" si="4"/>
        <v>7.8009395192514216E-4</v>
      </c>
      <c r="E58" s="2" t="str">
        <f t="shared" si="5"/>
        <v/>
      </c>
    </row>
    <row r="59" spans="1:21" s="1" customFormat="1" ht="15.75" hidden="1" x14ac:dyDescent="0.15">
      <c r="B59" s="4" t="s">
        <v>84</v>
      </c>
      <c r="C59" s="3">
        <v>35435.060130746126</v>
      </c>
      <c r="D59" s="2">
        <f t="shared" si="4"/>
        <v>1.195195236905721E-2</v>
      </c>
      <c r="E59" s="2" t="str">
        <f t="shared" si="5"/>
        <v/>
      </c>
    </row>
    <row r="60" spans="1:21" s="26" customFormat="1" x14ac:dyDescent="0.15">
      <c r="B60" s="27" t="s">
        <v>83</v>
      </c>
      <c r="C60" s="28">
        <v>137977.29451031151</v>
      </c>
      <c r="D60" s="29">
        <f t="shared" si="4"/>
        <v>4.6538598944488321E-2</v>
      </c>
      <c r="E60" s="29">
        <f t="shared" si="5"/>
        <v>4.6538598944488321E-2</v>
      </c>
    </row>
    <row r="61" spans="1:21" s="26" customFormat="1" x14ac:dyDescent="0.15">
      <c r="B61" s="27" t="s">
        <v>82</v>
      </c>
      <c r="C61" s="28">
        <v>98502.540679846366</v>
      </c>
      <c r="D61" s="29">
        <f t="shared" si="4"/>
        <v>3.322409134040475E-2</v>
      </c>
      <c r="E61" s="29">
        <f t="shared" si="5"/>
        <v>3.322409134040475E-2</v>
      </c>
    </row>
    <row r="62" spans="1:21" s="1" customFormat="1" ht="15.75" hidden="1" x14ac:dyDescent="0.15">
      <c r="B62" s="4" t="s">
        <v>81</v>
      </c>
      <c r="C62" s="3">
        <v>27693.900485586837</v>
      </c>
      <c r="D62" s="2">
        <f t="shared" si="4"/>
        <v>9.3409233198943273E-3</v>
      </c>
      <c r="E62" s="2" t="str">
        <f t="shared" si="5"/>
        <v/>
      </c>
    </row>
    <row r="63" spans="1:21" s="1" customFormat="1" ht="15.75" hidden="1" x14ac:dyDescent="0.15">
      <c r="B63" s="4" t="s">
        <v>80</v>
      </c>
      <c r="C63" s="3">
        <v>10218.670459834633</v>
      </c>
      <c r="D63" s="2">
        <f t="shared" si="4"/>
        <v>3.446672932412033E-3</v>
      </c>
      <c r="E63" s="2" t="str">
        <f t="shared" si="5"/>
        <v/>
      </c>
    </row>
    <row r="64" spans="1:21" s="1" customFormat="1" ht="15.75" hidden="1" x14ac:dyDescent="0.15">
      <c r="B64" s="4" t="s">
        <v>79</v>
      </c>
      <c r="C64" s="3">
        <v>12857.969103431895</v>
      </c>
      <c r="D64" s="2">
        <f t="shared" si="4"/>
        <v>4.3368865107042609E-3</v>
      </c>
      <c r="E64" s="2" t="str">
        <f t="shared" si="5"/>
        <v/>
      </c>
    </row>
    <row r="65" spans="2:5" s="1" customFormat="1" ht="15.75" hidden="1" x14ac:dyDescent="0.15">
      <c r="B65" s="4" t="s">
        <v>78</v>
      </c>
      <c r="C65" s="3">
        <v>31499.534302192384</v>
      </c>
      <c r="D65" s="2">
        <f t="shared" si="4"/>
        <v>1.062453209443333E-2</v>
      </c>
      <c r="E65" s="2" t="str">
        <f t="shared" si="5"/>
        <v/>
      </c>
    </row>
    <row r="66" spans="2:5" s="1" customFormat="1" ht="15.75" hidden="1" x14ac:dyDescent="0.15">
      <c r="B66" s="4" t="s">
        <v>77</v>
      </c>
      <c r="C66" s="3">
        <v>22766.065656971608</v>
      </c>
      <c r="D66" s="2">
        <f t="shared" si="4"/>
        <v>7.6788054361691428E-3</v>
      </c>
      <c r="E66" s="2" t="str">
        <f t="shared" si="5"/>
        <v/>
      </c>
    </row>
    <row r="67" spans="2:5" s="1" customFormat="1" ht="15.75" hidden="1" x14ac:dyDescent="0.15">
      <c r="B67" s="4" t="s">
        <v>76</v>
      </c>
      <c r="C67" s="3">
        <v>9794.2763311851086</v>
      </c>
      <c r="D67" s="2">
        <f t="shared" si="4"/>
        <v>3.3035283069306298E-3</v>
      </c>
      <c r="E67" s="2" t="str">
        <f t="shared" si="5"/>
        <v/>
      </c>
    </row>
    <row r="68" spans="2:5" s="26" customFormat="1" x14ac:dyDescent="0.15">
      <c r="B68" s="27" t="s">
        <v>75</v>
      </c>
      <c r="C68" s="28">
        <v>77876.157127400744</v>
      </c>
      <c r="D68" s="29">
        <f t="shared" si="4"/>
        <v>2.6266982960875544E-2</v>
      </c>
      <c r="E68" s="29">
        <f t="shared" si="5"/>
        <v>2.6266982960875544E-2</v>
      </c>
    </row>
    <row r="69" spans="2:5" s="1" customFormat="1" ht="15.75" hidden="1" x14ac:dyDescent="0.15">
      <c r="B69" s="4" t="s">
        <v>74</v>
      </c>
      <c r="C69" s="3">
        <v>26204.20540216201</v>
      </c>
      <c r="D69" s="2">
        <f t="shared" si="4"/>
        <v>8.8384615033821699E-3</v>
      </c>
      <c r="E69" s="2" t="str">
        <f t="shared" si="5"/>
        <v/>
      </c>
    </row>
    <row r="70" spans="2:5" s="1" customFormat="1" ht="15.75" hidden="1" x14ac:dyDescent="0.15">
      <c r="B70" s="4" t="s">
        <v>73</v>
      </c>
      <c r="C70" s="3">
        <v>2957.5007011334346</v>
      </c>
      <c r="D70" s="2">
        <f t="shared" si="4"/>
        <v>9.9754049748964897E-4</v>
      </c>
      <c r="E70" s="2" t="str">
        <f t="shared" si="5"/>
        <v/>
      </c>
    </row>
    <row r="71" spans="2:5" s="1" customFormat="1" ht="15.75" hidden="1" x14ac:dyDescent="0.15">
      <c r="B71" s="4" t="s">
        <v>72</v>
      </c>
      <c r="C71" s="3">
        <v>159.68383502833862</v>
      </c>
      <c r="D71" s="2">
        <f t="shared" si="4"/>
        <v>5.3860035324480939E-5</v>
      </c>
      <c r="E71" s="2" t="str">
        <f t="shared" si="5"/>
        <v/>
      </c>
    </row>
    <row r="72" spans="2:5" s="1" customFormat="1" ht="15.75" hidden="1" x14ac:dyDescent="0.15">
      <c r="B72" s="4" t="s">
        <v>71</v>
      </c>
      <c r="C72" s="3">
        <v>23994.640160170533</v>
      </c>
      <c r="D72" s="2">
        <f t="shared" si="4"/>
        <v>8.093193443128692E-3</v>
      </c>
      <c r="E72" s="2" t="str">
        <f t="shared" si="5"/>
        <v/>
      </c>
    </row>
    <row r="73" spans="2:5" s="1" customFormat="1" ht="15.75" hidden="1" x14ac:dyDescent="0.15">
      <c r="B73" s="4" t="s">
        <v>70</v>
      </c>
      <c r="C73" s="3">
        <v>14300.70937334319</v>
      </c>
      <c r="D73" s="2">
        <f t="shared" si="4"/>
        <v>4.8235108574183998E-3</v>
      </c>
      <c r="E73" s="2" t="str">
        <f t="shared" si="5"/>
        <v/>
      </c>
    </row>
    <row r="74" spans="2:5" s="1" customFormat="1" ht="15.75" hidden="1" x14ac:dyDescent="0.15">
      <c r="B74" s="4" t="s">
        <v>69</v>
      </c>
      <c r="C74" s="3">
        <v>2944.0125140280074</v>
      </c>
      <c r="D74" s="2">
        <f t="shared" si="4"/>
        <v>9.9299104366526772E-4</v>
      </c>
      <c r="E74" s="2" t="str">
        <f t="shared" si="5"/>
        <v/>
      </c>
    </row>
    <row r="75" spans="2:5" s="1" customFormat="1" ht="15.75" hidden="1" x14ac:dyDescent="0.15">
      <c r="B75" s="4" t="s">
        <v>68</v>
      </c>
      <c r="C75" s="3">
        <v>8363.5752178383391</v>
      </c>
      <c r="D75" s="2">
        <f t="shared" si="4"/>
        <v>2.820964668037839E-3</v>
      </c>
      <c r="E75" s="2" t="str">
        <f t="shared" si="5"/>
        <v/>
      </c>
    </row>
    <row r="76" spans="2:5" s="1" customFormat="1" ht="15.75" hidden="1" x14ac:dyDescent="0.15">
      <c r="B76" s="4" t="s">
        <v>67</v>
      </c>
      <c r="C76" s="3">
        <v>4938.2748907772848</v>
      </c>
      <c r="D76" s="2">
        <f t="shared" si="4"/>
        <v>1.6656392302455655E-3</v>
      </c>
      <c r="E76" s="2" t="str">
        <f t="shared" si="5"/>
        <v/>
      </c>
    </row>
    <row r="77" spans="2:5" s="1" customFormat="1" ht="15.75" hidden="1" x14ac:dyDescent="0.15">
      <c r="B77" s="4" t="s">
        <v>66</v>
      </c>
      <c r="C77" s="3">
        <v>780.06023598734646</v>
      </c>
      <c r="D77" s="2">
        <f t="shared" si="4"/>
        <v>2.6310785846322705E-4</v>
      </c>
      <c r="E77" s="2" t="str">
        <f t="shared" si="5"/>
        <v/>
      </c>
    </row>
    <row r="78" spans="2:5" s="1" customFormat="1" ht="15.75" hidden="1" x14ac:dyDescent="0.15">
      <c r="B78" s="4" t="s">
        <v>65</v>
      </c>
      <c r="C78" s="3">
        <v>33786.903484306684</v>
      </c>
      <c r="D78" s="2">
        <f t="shared" si="4"/>
        <v>1.1396042779450017E-2</v>
      </c>
      <c r="E78" s="2" t="str">
        <f t="shared" si="5"/>
        <v/>
      </c>
    </row>
    <row r="79" spans="2:5" s="1" customFormat="1" ht="15.75" hidden="1" x14ac:dyDescent="0.15">
      <c r="B79" s="4" t="s">
        <v>64</v>
      </c>
      <c r="C79" s="3">
        <v>6744.8279918457047</v>
      </c>
      <c r="D79" s="2">
        <f t="shared" si="4"/>
        <v>2.2749746324284346E-3</v>
      </c>
      <c r="E79" s="2" t="str">
        <f t="shared" si="5"/>
        <v/>
      </c>
    </row>
    <row r="80" spans="2:5" s="1" customFormat="1" ht="15.75" hidden="1" x14ac:dyDescent="0.15">
      <c r="B80" s="4" t="s">
        <v>63</v>
      </c>
      <c r="C80" s="3">
        <v>8195.8287839713103</v>
      </c>
      <c r="D80" s="2">
        <f t="shared" si="4"/>
        <v>2.7643851848858313E-3</v>
      </c>
      <c r="E80" s="2" t="str">
        <f t="shared" si="5"/>
        <v/>
      </c>
    </row>
    <row r="81" spans="2:5" s="1" customFormat="1" ht="15.75" hidden="1" x14ac:dyDescent="0.15">
      <c r="B81" s="4" t="s">
        <v>62</v>
      </c>
      <c r="C81" s="3">
        <v>5965.9045520885738</v>
      </c>
      <c r="D81" s="2">
        <f t="shared" si="4"/>
        <v>2.0122502059206418E-3</v>
      </c>
      <c r="E81" s="2" t="str">
        <f t="shared" si="5"/>
        <v/>
      </c>
    </row>
    <row r="82" spans="2:5" s="1" customFormat="1" ht="15.75" hidden="1" x14ac:dyDescent="0.15">
      <c r="B82" s="4" t="s">
        <v>61</v>
      </c>
      <c r="C82" s="3">
        <v>9744.8826761644559</v>
      </c>
      <c r="D82" s="2">
        <f t="shared" si="4"/>
        <v>3.2868682360866056E-3</v>
      </c>
      <c r="E82" s="2" t="str">
        <f t="shared" si="5"/>
        <v/>
      </c>
    </row>
    <row r="83" spans="2:5" s="1" customFormat="1" ht="15.75" hidden="1" x14ac:dyDescent="0.15">
      <c r="B83" s="4" t="s">
        <v>60</v>
      </c>
      <c r="C83" s="3">
        <v>3730.8731701444954</v>
      </c>
      <c r="D83" s="2">
        <f t="shared" si="4"/>
        <v>1.2583926275285134E-3</v>
      </c>
      <c r="E83" s="2" t="str">
        <f t="shared" si="5"/>
        <v/>
      </c>
    </row>
    <row r="84" spans="2:5" s="1" customFormat="1" ht="15.75" hidden="1" x14ac:dyDescent="0.15">
      <c r="B84" s="4" t="s">
        <v>59</v>
      </c>
      <c r="C84" s="3">
        <v>21448.954787221104</v>
      </c>
      <c r="D84" s="2">
        <f t="shared" si="4"/>
        <v>7.234554845879709E-3</v>
      </c>
      <c r="E84" s="2" t="str">
        <f t="shared" si="5"/>
        <v/>
      </c>
    </row>
    <row r="85" spans="2:5" s="1" customFormat="1" ht="15.75" hidden="1" x14ac:dyDescent="0.15">
      <c r="B85" s="4" t="s">
        <v>58</v>
      </c>
      <c r="C85" s="3">
        <v>2450.0484997804779</v>
      </c>
      <c r="D85" s="2">
        <f t="shared" si="4"/>
        <v>8.2638107183140709E-4</v>
      </c>
      <c r="E85" s="2" t="str">
        <f t="shared" si="5"/>
        <v/>
      </c>
    </row>
    <row r="86" spans="2:5" s="26" customFormat="1" x14ac:dyDescent="0.15">
      <c r="B86" s="27" t="s">
        <v>57</v>
      </c>
      <c r="C86" s="28">
        <v>1203350.6417105959</v>
      </c>
      <c r="D86" s="29">
        <f t="shared" si="4"/>
        <v>0.40588020734075814</v>
      </c>
      <c r="E86" s="29">
        <f t="shared" si="5"/>
        <v>0.40588020734075814</v>
      </c>
    </row>
    <row r="87" spans="2:5" s="1" customFormat="1" ht="15.75" hidden="1" x14ac:dyDescent="0.15">
      <c r="B87" s="4" t="s">
        <v>56</v>
      </c>
      <c r="C87" s="3">
        <v>11454.432903190462</v>
      </c>
      <c r="D87" s="2">
        <f t="shared" si="4"/>
        <v>3.8634853720681817E-3</v>
      </c>
      <c r="E87" s="2" t="str">
        <f t="shared" si="5"/>
        <v/>
      </c>
    </row>
    <row r="88" spans="2:5" s="1" customFormat="1" ht="15.75" hidden="1" x14ac:dyDescent="0.15">
      <c r="B88" s="4" t="s">
        <v>55</v>
      </c>
      <c r="C88" s="3">
        <v>28331.298031481376</v>
      </c>
      <c r="D88" s="2">
        <f t="shared" si="4"/>
        <v>9.5559122342795868E-3</v>
      </c>
      <c r="E88" s="2" t="str">
        <f t="shared" si="5"/>
        <v/>
      </c>
    </row>
    <row r="89" spans="2:5" s="26" customFormat="1" x14ac:dyDescent="0.15">
      <c r="B89" s="27" t="s">
        <v>54</v>
      </c>
      <c r="C89" s="28">
        <v>141181.59432534617</v>
      </c>
      <c r="D89" s="29">
        <f t="shared" ref="D89:D114" si="6">C89/$B$4</f>
        <v>4.7619382739525352E-2</v>
      </c>
      <c r="E89" s="29">
        <f t="shared" ref="E89:E114" si="7">IF(D89&gt;=0.02,D89,"")</f>
        <v>4.7619382739525352E-2</v>
      </c>
    </row>
    <row r="90" spans="2:5" s="26" customFormat="1" x14ac:dyDescent="0.15">
      <c r="B90" s="27" t="s">
        <v>53</v>
      </c>
      <c r="C90" s="28">
        <v>73298.536785064323</v>
      </c>
      <c r="D90" s="29">
        <f t="shared" si="6"/>
        <v>2.4722989523490054E-2</v>
      </c>
      <c r="E90" s="29">
        <f t="shared" si="7"/>
        <v>2.4722989523490054E-2</v>
      </c>
    </row>
    <row r="91" spans="2:5" s="1" customFormat="1" ht="15.75" hidden="1" x14ac:dyDescent="0.15">
      <c r="B91" s="4" t="s">
        <v>52</v>
      </c>
      <c r="C91" s="3">
        <v>18423.107822701229</v>
      </c>
      <c r="D91" s="2">
        <f t="shared" si="6"/>
        <v>6.2139617196776001E-3</v>
      </c>
      <c r="E91" s="2" t="str">
        <f t="shared" si="7"/>
        <v/>
      </c>
    </row>
    <row r="92" spans="2:5" s="1" customFormat="1" ht="15.75" hidden="1" x14ac:dyDescent="0.15">
      <c r="B92" s="4" t="s">
        <v>51</v>
      </c>
      <c r="C92" s="3">
        <v>0</v>
      </c>
      <c r="D92" s="2">
        <f t="shared" si="6"/>
        <v>0</v>
      </c>
      <c r="E92" s="2" t="str">
        <f t="shared" si="7"/>
        <v/>
      </c>
    </row>
    <row r="93" spans="2:5" s="1" customFormat="1" ht="15.75" hidden="1" x14ac:dyDescent="0.15">
      <c r="B93" s="4" t="s">
        <v>50</v>
      </c>
      <c r="C93" s="3">
        <v>14350.737912137589</v>
      </c>
      <c r="D93" s="2">
        <f t="shared" si="6"/>
        <v>4.8403850693022783E-3</v>
      </c>
      <c r="E93" s="2" t="str">
        <f t="shared" si="7"/>
        <v/>
      </c>
    </row>
    <row r="94" spans="2:5" s="1" customFormat="1" ht="15.75" hidden="1" x14ac:dyDescent="0.15">
      <c r="B94" s="4" t="s">
        <v>49</v>
      </c>
      <c r="C94" s="3">
        <v>15607.984243619992</v>
      </c>
      <c r="D94" s="2">
        <f t="shared" si="6"/>
        <v>5.2644438465304115E-3</v>
      </c>
      <c r="E94" s="2" t="str">
        <f t="shared" si="7"/>
        <v/>
      </c>
    </row>
    <row r="95" spans="2:5" s="1" customFormat="1" ht="15.75" hidden="1" x14ac:dyDescent="0.15">
      <c r="B95" s="4" t="s">
        <v>48</v>
      </c>
      <c r="C95" s="3">
        <v>5781.6166056902539</v>
      </c>
      <c r="D95" s="2">
        <f t="shared" si="6"/>
        <v>1.9500914075605696E-3</v>
      </c>
      <c r="E95" s="2" t="str">
        <f t="shared" si="7"/>
        <v/>
      </c>
    </row>
    <row r="96" spans="2:5" s="1" customFormat="1" ht="15.75" hidden="1" x14ac:dyDescent="0.15">
      <c r="B96" s="4" t="s">
        <v>47</v>
      </c>
      <c r="C96" s="3">
        <v>0</v>
      </c>
      <c r="D96" s="2">
        <f t="shared" si="6"/>
        <v>0</v>
      </c>
      <c r="E96" s="2" t="str">
        <f t="shared" si="7"/>
        <v/>
      </c>
    </row>
    <row r="97" spans="2:5" s="26" customFormat="1" x14ac:dyDescent="0.15">
      <c r="B97" s="27" t="s">
        <v>46</v>
      </c>
      <c r="C97" s="28">
        <v>215385.18304374919</v>
      </c>
      <c r="D97" s="29">
        <f t="shared" si="6"/>
        <v>7.2647638786026092E-2</v>
      </c>
      <c r="E97" s="29">
        <f t="shared" si="7"/>
        <v>7.2647638786026092E-2</v>
      </c>
    </row>
    <row r="98" spans="2:5" s="1" customFormat="1" ht="15.75" hidden="1" x14ac:dyDescent="0.15">
      <c r="B98" s="4" t="s">
        <v>45</v>
      </c>
      <c r="C98" s="3">
        <v>54085.187960397343</v>
      </c>
      <c r="D98" s="2">
        <f t="shared" si="6"/>
        <v>1.824248605728454E-2</v>
      </c>
      <c r="E98" s="2" t="str">
        <f t="shared" si="7"/>
        <v/>
      </c>
    </row>
    <row r="99" spans="2:5" s="1" customFormat="1" ht="15.75" hidden="1" x14ac:dyDescent="0.15">
      <c r="B99" s="4" t="s">
        <v>44</v>
      </c>
      <c r="C99" s="3">
        <v>0</v>
      </c>
      <c r="D99" s="2">
        <f t="shared" si="6"/>
        <v>0</v>
      </c>
      <c r="E99" s="2" t="str">
        <f t="shared" si="7"/>
        <v/>
      </c>
    </row>
    <row r="100" spans="2:5" s="1" customFormat="1" ht="15.75" hidden="1" x14ac:dyDescent="0.15">
      <c r="B100" s="4" t="s">
        <v>43</v>
      </c>
      <c r="C100" s="3">
        <v>180.18726889435629</v>
      </c>
      <c r="D100" s="2">
        <f t="shared" si="6"/>
        <v>6.0775673792838683E-5</v>
      </c>
      <c r="E100" s="2" t="str">
        <f t="shared" si="7"/>
        <v/>
      </c>
    </row>
    <row r="101" spans="2:5" s="1" customFormat="1" ht="15.75" hidden="1" x14ac:dyDescent="0.15">
      <c r="B101" s="4" t="s">
        <v>42</v>
      </c>
      <c r="C101" s="3">
        <v>0</v>
      </c>
      <c r="D101" s="2">
        <f t="shared" si="6"/>
        <v>0</v>
      </c>
      <c r="E101" s="2" t="str">
        <f t="shared" si="7"/>
        <v/>
      </c>
    </row>
    <row r="102" spans="2:5" s="1" customFormat="1" ht="15.75" hidden="1" x14ac:dyDescent="0.15">
      <c r="B102" s="4" t="s">
        <v>41</v>
      </c>
      <c r="C102" s="3">
        <v>0</v>
      </c>
      <c r="D102" s="2">
        <f t="shared" si="6"/>
        <v>0</v>
      </c>
      <c r="E102" s="2" t="str">
        <f t="shared" si="7"/>
        <v/>
      </c>
    </row>
    <row r="103" spans="2:5" s="1" customFormat="1" ht="15.75" hidden="1" x14ac:dyDescent="0.15">
      <c r="B103" s="4" t="s">
        <v>40</v>
      </c>
      <c r="C103" s="3">
        <v>0</v>
      </c>
      <c r="D103" s="2">
        <f t="shared" si="6"/>
        <v>0</v>
      </c>
      <c r="E103" s="2" t="str">
        <f t="shared" si="7"/>
        <v/>
      </c>
    </row>
    <row r="104" spans="2:5" s="1" customFormat="1" ht="15.75" hidden="1" x14ac:dyDescent="0.15">
      <c r="B104" s="4" t="s">
        <v>39</v>
      </c>
      <c r="C104" s="3">
        <v>0</v>
      </c>
      <c r="D104" s="2">
        <f t="shared" si="6"/>
        <v>0</v>
      </c>
      <c r="E104" s="2" t="str">
        <f t="shared" si="7"/>
        <v/>
      </c>
    </row>
    <row r="105" spans="2:5" s="1" customFormat="1" ht="15.75" hidden="1" x14ac:dyDescent="0.15">
      <c r="B105" s="4" t="s">
        <v>38</v>
      </c>
      <c r="C105" s="3">
        <v>11903.110051830701</v>
      </c>
      <c r="D105" s="2">
        <f t="shared" si="6"/>
        <v>4.0148204591216839E-3</v>
      </c>
      <c r="E105" s="2" t="str">
        <f t="shared" si="7"/>
        <v/>
      </c>
    </row>
    <row r="106" spans="2:5" s="1" customFormat="1" ht="15.75" hidden="1" x14ac:dyDescent="0.15">
      <c r="B106" s="4" t="s">
        <v>37</v>
      </c>
      <c r="C106" s="3">
        <v>367.29193026124312</v>
      </c>
      <c r="D106" s="2">
        <f t="shared" si="6"/>
        <v>1.2388452678855456E-4</v>
      </c>
      <c r="E106" s="2" t="str">
        <f t="shared" si="7"/>
        <v/>
      </c>
    </row>
    <row r="107" spans="2:5" s="1" customFormat="1" ht="15.75" hidden="1" x14ac:dyDescent="0.15">
      <c r="B107" s="4" t="s">
        <v>36</v>
      </c>
      <c r="C107" s="3">
        <v>44327.792375557285</v>
      </c>
      <c r="D107" s="2">
        <f t="shared" si="6"/>
        <v>1.4951397320712332E-2</v>
      </c>
      <c r="E107" s="2" t="str">
        <f t="shared" si="7"/>
        <v/>
      </c>
    </row>
    <row r="108" spans="2:5" s="1" customFormat="1" ht="15.75" hidden="1" x14ac:dyDescent="0.15">
      <c r="B108" s="4" t="s">
        <v>35</v>
      </c>
      <c r="C108" s="3">
        <v>2711.9394358795889</v>
      </c>
      <c r="D108" s="2">
        <f t="shared" si="6"/>
        <v>9.1471471604126877E-4</v>
      </c>
      <c r="E108" s="2" t="str">
        <f t="shared" si="7"/>
        <v/>
      </c>
    </row>
    <row r="109" spans="2:5" s="1" customFormat="1" ht="15.75" hidden="1" x14ac:dyDescent="0.15">
      <c r="B109" s="4" t="s">
        <v>34</v>
      </c>
      <c r="C109" s="3">
        <v>14201.131196842451</v>
      </c>
      <c r="D109" s="2">
        <f t="shared" si="6"/>
        <v>4.7899239630221982E-3</v>
      </c>
      <c r="E109" s="2" t="str">
        <f t="shared" si="7"/>
        <v/>
      </c>
    </row>
    <row r="110" spans="2:5" s="1" customFormat="1" ht="15.75" hidden="1" x14ac:dyDescent="0.15">
      <c r="B110" s="4" t="s">
        <v>33</v>
      </c>
      <c r="C110" s="3">
        <v>0</v>
      </c>
      <c r="D110" s="2">
        <f t="shared" si="6"/>
        <v>0</v>
      </c>
      <c r="E110" s="2" t="str">
        <f t="shared" si="7"/>
        <v/>
      </c>
    </row>
    <row r="111" spans="2:5" s="1" customFormat="1" ht="15.75" hidden="1" x14ac:dyDescent="0.15">
      <c r="B111" s="4" t="s">
        <v>32</v>
      </c>
      <c r="C111" s="3">
        <v>11772.944339318869</v>
      </c>
      <c r="D111" s="2">
        <f t="shared" si="6"/>
        <v>3.9709166421030145E-3</v>
      </c>
      <c r="E111" s="2" t="str">
        <f t="shared" si="7"/>
        <v/>
      </c>
    </row>
    <row r="112" spans="2:5" s="1" customFormat="1" ht="15.75" hidden="1" x14ac:dyDescent="0.15">
      <c r="B112" s="4" t="s">
        <v>31</v>
      </c>
      <c r="C112" s="3">
        <v>0</v>
      </c>
      <c r="D112" s="2">
        <f t="shared" si="6"/>
        <v>0</v>
      </c>
      <c r="E112" s="2" t="str">
        <f t="shared" si="7"/>
        <v/>
      </c>
    </row>
    <row r="113" spans="2:29" s="1" customFormat="1" ht="15.75" hidden="1" x14ac:dyDescent="0.15">
      <c r="B113" s="4" t="s">
        <v>30</v>
      </c>
      <c r="C113" s="3">
        <v>10761.441280673618</v>
      </c>
      <c r="D113" s="2">
        <f t="shared" si="6"/>
        <v>3.6297450359740325E-3</v>
      </c>
      <c r="E113" s="2" t="str">
        <f t="shared" si="7"/>
        <v/>
      </c>
    </row>
    <row r="114" spans="2:29" s="1" customFormat="1" ht="15.75" hidden="1" x14ac:dyDescent="0.15">
      <c r="B114" s="4" t="s">
        <v>29</v>
      </c>
      <c r="C114" s="3">
        <v>0</v>
      </c>
      <c r="D114" s="2">
        <f t="shared" si="6"/>
        <v>0</v>
      </c>
      <c r="E114" s="2" t="str">
        <f t="shared" si="7"/>
        <v/>
      </c>
    </row>
    <row r="115" spans="2:29" s="26" customFormat="1" x14ac:dyDescent="0.15"/>
    <row r="116" spans="2:29" s="26" customFormat="1" x14ac:dyDescent="0.15">
      <c r="I116" s="30">
        <f>SUM(C57:C85)</f>
        <v>1087316.456791963</v>
      </c>
      <c r="J116" s="26" t="s">
        <v>1</v>
      </c>
      <c r="K116" s="29">
        <f>I116/SUM($I$116:$I$117)</f>
        <v>0.36674283756594128</v>
      </c>
    </row>
    <row r="117" spans="2:29" s="26" customFormat="1" x14ac:dyDescent="0.15">
      <c r="I117" s="30">
        <f>SUM(C86:C114)</f>
        <v>1877476.1592232324</v>
      </c>
      <c r="J117" s="26" t="s">
        <v>0</v>
      </c>
      <c r="K117" s="29">
        <f>I117/SUM($I$116:$I$117)</f>
        <v>0.63325716243405872</v>
      </c>
    </row>
    <row r="118" spans="2:29" s="26" customFormat="1" x14ac:dyDescent="0.15"/>
    <row r="119" spans="2:29" s="26" customFormat="1" ht="24" x14ac:dyDescent="0.15">
      <c r="B119" s="31"/>
      <c r="C119" s="32" t="s">
        <v>28</v>
      </c>
      <c r="D119" s="32" t="s">
        <v>27</v>
      </c>
      <c r="E119" s="32" t="s">
        <v>26</v>
      </c>
      <c r="F119" s="32" t="s">
        <v>25</v>
      </c>
      <c r="G119" s="32" t="s">
        <v>24</v>
      </c>
      <c r="H119" s="32" t="s">
        <v>23</v>
      </c>
      <c r="I119" s="32" t="s">
        <v>22</v>
      </c>
      <c r="J119" s="32" t="s">
        <v>21</v>
      </c>
      <c r="K119" s="32" t="s">
        <v>20</v>
      </c>
      <c r="L119" s="32" t="s">
        <v>19</v>
      </c>
      <c r="M119" s="32" t="s">
        <v>18</v>
      </c>
      <c r="N119" s="32" t="s">
        <v>17</v>
      </c>
      <c r="O119" s="32" t="s">
        <v>16</v>
      </c>
      <c r="P119" s="32" t="s">
        <v>15</v>
      </c>
      <c r="Q119" s="32" t="s">
        <v>14</v>
      </c>
      <c r="R119" s="32" t="s">
        <v>13</v>
      </c>
      <c r="S119" s="32" t="s">
        <v>12</v>
      </c>
      <c r="T119" s="32" t="s">
        <v>11</v>
      </c>
      <c r="U119" s="32" t="s">
        <v>10</v>
      </c>
      <c r="V119" s="32" t="s">
        <v>9</v>
      </c>
      <c r="W119" s="32" t="s">
        <v>8</v>
      </c>
      <c r="X119" s="32" t="s">
        <v>7</v>
      </c>
      <c r="Y119" s="32" t="s">
        <v>6</v>
      </c>
      <c r="Z119" s="32" t="s">
        <v>5</v>
      </c>
      <c r="AA119" s="32" t="s">
        <v>4</v>
      </c>
      <c r="AB119" s="32" t="s">
        <v>3</v>
      </c>
      <c r="AC119" s="32" t="s">
        <v>2</v>
      </c>
    </row>
    <row r="120" spans="2:29" s="26" customFormat="1" x14ac:dyDescent="0.15">
      <c r="B120" s="31" t="s">
        <v>1</v>
      </c>
      <c r="C120" s="33">
        <v>6.6203703703703711</v>
      </c>
      <c r="D120" s="33">
        <v>8.8117283950617278</v>
      </c>
      <c r="E120" s="33">
        <v>9.6604938271604937</v>
      </c>
      <c r="F120" s="33">
        <v>2.9629629629629632</v>
      </c>
      <c r="G120" s="33">
        <v>16.234567901234566</v>
      </c>
      <c r="H120" s="33">
        <v>1.9290123456790123</v>
      </c>
      <c r="I120" s="33">
        <v>1.0185185185185186</v>
      </c>
      <c r="J120" s="33">
        <v>1.8364197530864199</v>
      </c>
      <c r="K120" s="33">
        <v>0.24691358024691357</v>
      </c>
      <c r="L120" s="33">
        <v>23.981481481481481</v>
      </c>
      <c r="M120" s="33">
        <v>11.851851851851853</v>
      </c>
      <c r="N120" s="33">
        <v>7.0216049382716053</v>
      </c>
      <c r="O120" s="33">
        <v>1.6666666666666667</v>
      </c>
      <c r="P120" s="33">
        <v>3.2561728395061733</v>
      </c>
      <c r="Q120" s="33">
        <v>0.60185185185185186</v>
      </c>
      <c r="R120" s="33">
        <v>0.23148148148148145</v>
      </c>
      <c r="S120" s="33">
        <v>0.37037037037037041</v>
      </c>
      <c r="T120" s="33">
        <v>0</v>
      </c>
      <c r="U120" s="33">
        <v>1.25</v>
      </c>
      <c r="V120" s="33">
        <v>0.1851851851851852</v>
      </c>
      <c r="W120" s="33">
        <v>0.20061728395061729</v>
      </c>
      <c r="X120" s="33">
        <v>0</v>
      </c>
      <c r="Y120" s="33">
        <v>3.0864197530864196E-2</v>
      </c>
      <c r="Z120" s="33">
        <v>0</v>
      </c>
      <c r="AA120" s="33">
        <v>0</v>
      </c>
      <c r="AB120" s="33">
        <v>0</v>
      </c>
      <c r="AC120" s="33">
        <v>3.0864197530864196E-2</v>
      </c>
    </row>
    <row r="121" spans="2:29" s="26" customFormat="1" x14ac:dyDescent="0.15">
      <c r="B121" s="31" t="s">
        <v>0</v>
      </c>
      <c r="C121" s="33">
        <v>3.3724340175953076</v>
      </c>
      <c r="D121" s="33">
        <v>4.3401759530791795</v>
      </c>
      <c r="E121" s="33">
        <v>5.5425219941348978</v>
      </c>
      <c r="F121" s="33">
        <v>1.466275659824047</v>
      </c>
      <c r="G121" s="33">
        <v>10.058651026392962</v>
      </c>
      <c r="H121" s="33">
        <v>1.0557184750733137</v>
      </c>
      <c r="I121" s="33">
        <v>0.55718475073313789</v>
      </c>
      <c r="J121" s="33">
        <v>1.2609970674486803</v>
      </c>
      <c r="K121" s="33">
        <v>0.17595307917888564</v>
      </c>
      <c r="L121" s="33">
        <v>21.143695014662754</v>
      </c>
      <c r="M121" s="33">
        <v>16.51026392961877</v>
      </c>
      <c r="N121" s="33">
        <v>11.55425219941349</v>
      </c>
      <c r="O121" s="33">
        <v>4.5747800586510259</v>
      </c>
      <c r="P121" s="33">
        <v>6.5395894428152497</v>
      </c>
      <c r="Q121" s="33">
        <v>1.847507331378299</v>
      </c>
      <c r="R121" s="33">
        <v>0.93841642228739008</v>
      </c>
      <c r="S121" s="33">
        <v>1.847507331378299</v>
      </c>
      <c r="T121" s="33">
        <v>0.1466275659824047</v>
      </c>
      <c r="U121" s="33">
        <v>4.4281524926686213</v>
      </c>
      <c r="V121" s="33">
        <v>1.0263929618768328</v>
      </c>
      <c r="W121" s="33">
        <v>0.87976539589442826</v>
      </c>
      <c r="X121" s="33">
        <v>0.1466275659824047</v>
      </c>
      <c r="Y121" s="33">
        <v>0.35190615835777128</v>
      </c>
      <c r="Z121" s="33">
        <v>5.865102639296188E-2</v>
      </c>
      <c r="AA121" s="33">
        <v>8.797653958944282E-2</v>
      </c>
      <c r="AB121" s="33">
        <v>0</v>
      </c>
      <c r="AC121" s="33">
        <v>8.797653958944282E-2</v>
      </c>
    </row>
    <row r="122" spans="2:29" s="26" customFormat="1" x14ac:dyDescent="0.15"/>
    <row r="123" spans="2:29" s="26" customFormat="1" x14ac:dyDescent="0.15"/>
    <row r="124" spans="2:29" s="26" customFormat="1" x14ac:dyDescent="0.15"/>
    <row r="125" spans="2:29" s="26" customFormat="1" x14ac:dyDescent="0.15"/>
  </sheetData>
  <autoFilter ref="B56:E114">
    <filterColumn colId="3">
      <customFilters>
        <customFilter operator="notEqual" val=" "/>
      </customFilters>
    </filterColumn>
  </autoFilter>
  <mergeCells count="12">
    <mergeCell ref="Q21:R21"/>
    <mergeCell ref="B4:F4"/>
    <mergeCell ref="H20:H22"/>
    <mergeCell ref="I20:N20"/>
    <mergeCell ref="P20:U20"/>
    <mergeCell ref="S21:T21"/>
    <mergeCell ref="U21:U22"/>
    <mergeCell ref="I21:I22"/>
    <mergeCell ref="J21:K21"/>
    <mergeCell ref="L21:M21"/>
    <mergeCell ref="N21:N22"/>
    <mergeCell ref="P21:P22"/>
  </mergeCells>
  <phoneticPr fontId="3"/>
  <pageMargins left="0.75" right="0.75" top="1" bottom="1" header="0.51200000000000001" footer="0.51200000000000001"/>
  <pageSetup paperSize="9" scale="68" orientation="landscape" r:id="rId1"/>
  <headerFooter alignWithMargins="0"/>
  <customProperties>
    <customPr name="PMCOD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GAST-396915</vt:lpstr>
      <vt:lpstr>'GAST-396915'!Print_Area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Takeo Kihara</dc:creator>
  <cp:lastModifiedBy>ssri</cp:lastModifiedBy>
  <dcterms:created xsi:type="dcterms:W3CDTF">2016-03-23T12:22:09Z</dcterms:created>
  <dcterms:modified xsi:type="dcterms:W3CDTF">2020-06-01T17:35:30Z</dcterms:modified>
</cp:coreProperties>
</file>